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E:\SKRIPSI DZAKY\FINAL SUBMIT\"/>
    </mc:Choice>
  </mc:AlternateContent>
  <xr:revisionPtr revIDLastSave="0" documentId="13_ncr:1_{BB3361B6-14A4-47FC-A3BD-B1CA8A812857}" xr6:coauthVersionLast="47" xr6:coauthVersionMax="47" xr10:uidLastSave="{00000000-0000-0000-0000-000000000000}"/>
  <bookViews>
    <workbookView xWindow="-108" yWindow="-108" windowWidth="23256" windowHeight="12456" firstSheet="5" activeTab="8" xr2:uid="{00000000-000D-0000-FFFF-FFFF00000000}"/>
  </bookViews>
  <sheets>
    <sheet name="SUHU" sheetId="1" r:id="rId1"/>
    <sheet name="SUHU (2)" sheetId="2" r:id="rId2"/>
    <sheet name="KELEMBAPAN" sheetId="3" r:id="rId3"/>
    <sheet name="KELEMBAPAN (2)" sheetId="4" r:id="rId4"/>
    <sheet name="PENCAHAYAAN" sheetId="5" r:id="rId5"/>
    <sheet name="PENCAHAYAAN (2)" sheetId="6" r:id="rId6"/>
    <sheet name="IEQ KEBISINGAN (OKTOBER)" sheetId="8" r:id="rId7"/>
    <sheet name="IEQ KEBISINGAN (NOVEMBER)" sheetId="9" r:id="rId8"/>
    <sheet name="KEBISINGAN (OKTO&amp;NOV)" sheetId="11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1" l="1"/>
  <c r="J16" i="11"/>
  <c r="J15" i="11"/>
  <c r="C17" i="11"/>
  <c r="C16" i="11"/>
  <c r="C15" i="11"/>
  <c r="I10" i="4"/>
  <c r="E5" i="5"/>
  <c r="E14" i="5" l="1"/>
  <c r="E15" i="5"/>
  <c r="E16" i="5"/>
  <c r="E10" i="5"/>
  <c r="E11" i="5"/>
  <c r="E12" i="5"/>
  <c r="E9" i="5"/>
  <c r="E6" i="5"/>
  <c r="E7" i="5"/>
  <c r="E8" i="5"/>
  <c r="E13" i="5"/>
  <c r="K3" i="3"/>
  <c r="J3" i="1"/>
  <c r="K3" i="1"/>
  <c r="I3" i="1"/>
  <c r="F4" i="6"/>
  <c r="F5" i="6"/>
  <c r="F6" i="6"/>
  <c r="E4" i="6"/>
  <c r="E5" i="6"/>
  <c r="E6" i="6"/>
  <c r="F3" i="6"/>
  <c r="E3" i="6"/>
  <c r="K9" i="4"/>
  <c r="J9" i="4"/>
  <c r="I9" i="4"/>
  <c r="D9" i="4"/>
  <c r="C9" i="4"/>
  <c r="B9" i="4"/>
  <c r="B10" i="4" s="1"/>
  <c r="C9" i="2"/>
  <c r="D9" i="2"/>
  <c r="B9" i="2"/>
  <c r="B10" i="2" s="1"/>
  <c r="M8" i="4"/>
  <c r="L8" i="4"/>
  <c r="M7" i="4"/>
  <c r="L7" i="4"/>
  <c r="M6" i="4"/>
  <c r="L6" i="4"/>
  <c r="M5" i="4"/>
  <c r="L5" i="4"/>
  <c r="M4" i="4"/>
  <c r="L4" i="4"/>
  <c r="M3" i="4"/>
  <c r="L3" i="4"/>
  <c r="E4" i="4"/>
  <c r="F4" i="4"/>
  <c r="E5" i="4"/>
  <c r="F5" i="4"/>
  <c r="E6" i="4"/>
  <c r="F6" i="4"/>
  <c r="E7" i="4"/>
  <c r="F7" i="4"/>
  <c r="E8" i="4"/>
  <c r="F8" i="4"/>
  <c r="F3" i="4"/>
  <c r="E3" i="4"/>
  <c r="K20" i="3"/>
  <c r="J20" i="3"/>
  <c r="I20" i="3"/>
  <c r="K19" i="3"/>
  <c r="J19" i="3"/>
  <c r="I19" i="3"/>
  <c r="K18" i="3"/>
  <c r="J18" i="3"/>
  <c r="I18" i="3"/>
  <c r="K17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K11" i="3"/>
  <c r="J11" i="3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K5" i="3"/>
  <c r="J5" i="3"/>
  <c r="I5" i="3"/>
  <c r="K4" i="3"/>
  <c r="J4" i="3"/>
  <c r="I4" i="3"/>
  <c r="J3" i="3"/>
  <c r="I3" i="3"/>
  <c r="F4" i="2"/>
  <c r="F5" i="2"/>
  <c r="F6" i="2"/>
  <c r="F7" i="2"/>
  <c r="F8" i="2"/>
  <c r="F3" i="2"/>
  <c r="E4" i="2"/>
  <c r="E5" i="2"/>
  <c r="E6" i="2"/>
  <c r="E7" i="2"/>
  <c r="E8" i="2"/>
  <c r="E3" i="2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 l="1"/>
  <c r="K21" i="1"/>
  <c r="J21" i="1"/>
  <c r="K21" i="3"/>
  <c r="I21" i="3"/>
  <c r="J21" i="3"/>
</calcChain>
</file>

<file path=xl/sharedStrings.xml><?xml version="1.0" encoding="utf-8"?>
<sst xmlns="http://schemas.openxmlformats.org/spreadsheetml/2006/main" count="238" uniqueCount="56">
  <si>
    <t>Ruangan kelas</t>
  </si>
  <si>
    <t>Maksimum</t>
  </si>
  <si>
    <t>Minimum</t>
  </si>
  <si>
    <t>Rata-rata</t>
  </si>
  <si>
    <t>Waktu Pengukuran</t>
  </si>
  <si>
    <t>D1501</t>
  </si>
  <si>
    <t>D1503</t>
  </si>
  <si>
    <t>D1505</t>
  </si>
  <si>
    <t>D1506</t>
  </si>
  <si>
    <t>Pagi</t>
  </si>
  <si>
    <t>Siang</t>
  </si>
  <si>
    <t>Sore</t>
  </si>
  <si>
    <t>D1508</t>
  </si>
  <si>
    <t>Error Absolut terhadap Pengukuran Manual</t>
  </si>
  <si>
    <t>Pagi ke Siang</t>
  </si>
  <si>
    <t>Siang ke Sore</t>
  </si>
  <si>
    <t>Pagi (11.00)</t>
  </si>
  <si>
    <t>Siang (13.00)</t>
  </si>
  <si>
    <t>Sore (15.00)</t>
  </si>
  <si>
    <t>Rata-rata error absolut</t>
  </si>
  <si>
    <r>
      <t>Nilai Suhu dari Pengukuran Manual  (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C)</t>
    </r>
  </si>
  <si>
    <r>
      <t>Nilai Suhu dari Data Logger Monitoring  (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C)</t>
    </r>
  </si>
  <si>
    <r>
      <t>Suhu Rata-Rata(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C) Pengukuran Manual</t>
    </r>
  </si>
  <si>
    <t>Ruang Kelas</t>
  </si>
  <si>
    <r>
      <t>Perubahan Nilai Suhu 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C)</t>
    </r>
  </si>
  <si>
    <t>Nilai Kelembapan dari Data Logger Monitoring  (%)</t>
  </si>
  <si>
    <t>Perubahan Nilai Kelembapan (%)</t>
  </si>
  <si>
    <t>Pagi ke Siang (Manual)</t>
  </si>
  <si>
    <t>Siang ke Sore  (Manual)</t>
  </si>
  <si>
    <t>Nilai Kelembapan dari Pengukuran Manual (%)</t>
  </si>
  <si>
    <t>Nilai Kelembapan dari Data Logger Monitoring (%)</t>
  </si>
  <si>
    <t>Sejuk Optimum</t>
  </si>
  <si>
    <t>RH harus 70% maksimum</t>
  </si>
  <si>
    <t>Tingkat Pencahayaan dari Pengukuran Manual (lux)</t>
  </si>
  <si>
    <t>Nilai Rata-Rata</t>
  </si>
  <si>
    <t>D1510</t>
  </si>
  <si>
    <t>Tingkat Pencahayaan Pengukuran Manual (lux)</t>
  </si>
  <si>
    <t>Perubahan Nilai Tingkat Pencahayaan (lux)</t>
  </si>
  <si>
    <t>Sesuai Standar</t>
  </si>
  <si>
    <t>Tidak Sesuai Standar</t>
  </si>
  <si>
    <t xml:space="preserve">Tanggal </t>
  </si>
  <si>
    <t>TITIK A</t>
  </si>
  <si>
    <t>TITIK B</t>
  </si>
  <si>
    <t>TITIK C</t>
  </si>
  <si>
    <t>TITIK D</t>
  </si>
  <si>
    <t>28-Okto</t>
  </si>
  <si>
    <t>29-Okto</t>
  </si>
  <si>
    <t>30-Okto</t>
  </si>
  <si>
    <t>31-Okto</t>
  </si>
  <si>
    <t>Data Akustik D1505</t>
  </si>
  <si>
    <t>Data Akustik D1510</t>
  </si>
  <si>
    <t>DATA AKUSTIK D1505</t>
  </si>
  <si>
    <t>DATA AKUSTIK D1510</t>
  </si>
  <si>
    <t>MIN</t>
  </si>
  <si>
    <t xml:space="preserve">MAX 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</si>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</sst>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0" borderId="1" xfId="2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1" fontId="0" fillId="0" borderId="1" xfId="1" applyNumberFormat="1" applyFon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3" fillId="2" borderId="1" xfId="1" applyNumberFormat="1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1" fontId="3" fillId="3" borderId="1" xfId="1" applyNumberFormat="1" applyFont="1" applyFill="1" applyBorder="1" applyAlignment="1">
      <alignment horizontal="center"/>
    </xf>
    <xf numFmtId="0" fontId="0" fillId="3" borderId="1" xfId="0" applyFill="1" applyBorder="1"/>
    <xf numFmtId="2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5" borderId="1" xfId="0" applyFill="1" applyBorder="1"/>
    <xf numFmtId="2" fontId="0" fillId="5" borderId="1" xfId="0" applyNumberFormat="1" applyFill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6" borderId="1" xfId="0" applyFill="1" applyBorder="1"/>
    <xf numFmtId="2" fontId="0" fillId="6" borderId="1" xfId="0" applyNumberFormat="1" applyFill="1" applyBorder="1"/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Suhu rata-rata</a:t>
            </a:r>
            <a:r>
              <a:rPr lang="en-US" baseline="0"/>
              <a:t> tiap kelas dari pengukuran manual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'SUHU (2)'!$B$2</c:f>
              <c:strCache>
                <c:ptCount val="1"/>
                <c:pt idx="0">
                  <c:v>Pagi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'SUHU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'SUHU (2)'!$B$3:$B$8</c:f>
              <c:numCache>
                <c:formatCode>General</c:formatCode>
                <c:ptCount val="6"/>
                <c:pt idx="0">
                  <c:v>24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B-470F-938C-1AFD40A6E03C}"/>
            </c:ext>
          </c:extLst>
        </c:ser>
        <c:ser>
          <c:idx val="1"/>
          <c:order val="1"/>
          <c:tx>
            <c:strRef>
              <c:f>'SUHU (2)'!$C$2</c:f>
              <c:strCache>
                <c:ptCount val="1"/>
                <c:pt idx="0">
                  <c:v>Siang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'SUHU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'SUHU (2)'!$C$3:$C$8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1B-470F-938C-1AFD40A6E03C}"/>
            </c:ext>
          </c:extLst>
        </c:ser>
        <c:ser>
          <c:idx val="2"/>
          <c:order val="2"/>
          <c:tx>
            <c:strRef>
              <c:f>'SUHU (2)'!$D$2</c:f>
              <c:strCache>
                <c:ptCount val="1"/>
                <c:pt idx="0">
                  <c:v>Sore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'SUHU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'SUHU (2)'!$D$3:$D$8</c:f>
              <c:numCache>
                <c:formatCode>General</c:formatCode>
                <c:ptCount val="6"/>
                <c:pt idx="0">
                  <c:v>26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1B-470F-938C-1AFD40A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294256"/>
        <c:axId val="702293008"/>
      </c:barChart>
      <c:catAx>
        <c:axId val="702294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Ruang Kelas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3008"/>
        <c:crosses val="autoZero"/>
        <c:auto val="1"/>
        <c:lblAlgn val="ctr"/>
        <c:lblOffset val="100"/>
        <c:noMultiLvlLbl val="0"/>
      </c:catAx>
      <c:valAx>
        <c:axId val="70229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Suhu Ruang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4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Kelembapan rata-rata</a:t>
            </a:r>
            <a:r>
              <a:rPr lang="en-US" baseline="0"/>
              <a:t> tiap kelas dari pengukuran manual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'KELEMBAPAN (2)'!$B$2</c:f>
              <c:strCache>
                <c:ptCount val="1"/>
                <c:pt idx="0">
                  <c:v>Pagi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(2)'!$B$3:$B$8</c:f>
              <c:numCache>
                <c:formatCode>General</c:formatCode>
                <c:ptCount val="6"/>
                <c:pt idx="0">
                  <c:v>61</c:v>
                </c:pt>
                <c:pt idx="1">
                  <c:v>62</c:v>
                </c:pt>
                <c:pt idx="2">
                  <c:v>62</c:v>
                </c:pt>
                <c:pt idx="3">
                  <c:v>61</c:v>
                </c:pt>
                <c:pt idx="4">
                  <c:v>61</c:v>
                </c:pt>
                <c:pt idx="5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D-4B41-AB25-6B28FC3B65CB}"/>
            </c:ext>
          </c:extLst>
        </c:ser>
        <c:ser>
          <c:idx val="1"/>
          <c:order val="1"/>
          <c:tx>
            <c:strRef>
              <c:f>'KELEMBAPAN (2)'!$C$2</c:f>
              <c:strCache>
                <c:ptCount val="1"/>
                <c:pt idx="0">
                  <c:v>Siang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(2)'!$C$3:$C$8</c:f>
              <c:numCache>
                <c:formatCode>General</c:formatCode>
                <c:ptCount val="6"/>
                <c:pt idx="0">
                  <c:v>63</c:v>
                </c:pt>
                <c:pt idx="1">
                  <c:v>63</c:v>
                </c:pt>
                <c:pt idx="2">
                  <c:v>64</c:v>
                </c:pt>
                <c:pt idx="3">
                  <c:v>64</c:v>
                </c:pt>
                <c:pt idx="4">
                  <c:v>63</c:v>
                </c:pt>
                <c:pt idx="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D-4B41-AB25-6B28FC3B65CB}"/>
            </c:ext>
          </c:extLst>
        </c:ser>
        <c:ser>
          <c:idx val="2"/>
          <c:order val="2"/>
          <c:tx>
            <c:strRef>
              <c:f>'KELEMBAPAN (2)'!$D$2</c:f>
              <c:strCache>
                <c:ptCount val="1"/>
                <c:pt idx="0">
                  <c:v>Sore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(2)'!$D$3:$D$8</c:f>
              <c:numCache>
                <c:formatCode>General</c:formatCode>
                <c:ptCount val="6"/>
                <c:pt idx="0">
                  <c:v>63</c:v>
                </c:pt>
                <c:pt idx="1">
                  <c:v>63</c:v>
                </c:pt>
                <c:pt idx="2">
                  <c:v>63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D-4B41-AB25-6B28FC3B6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294256"/>
        <c:axId val="702293008"/>
      </c:barChart>
      <c:catAx>
        <c:axId val="702294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Ruang Kelas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3008"/>
        <c:crosses val="autoZero"/>
        <c:auto val="1"/>
        <c:lblAlgn val="ctr"/>
        <c:lblOffset val="100"/>
        <c:noMultiLvlLbl val="0"/>
      </c:catAx>
      <c:valAx>
        <c:axId val="70229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Kelembapan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4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Kelembapan rata-rata</a:t>
            </a:r>
            <a:r>
              <a:rPr lang="en-US" baseline="0"/>
              <a:t> tiap kelas dari Data Logger Monitoring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'KELEMBAPAN (2)'!$I$2</c:f>
              <c:strCache>
                <c:ptCount val="1"/>
                <c:pt idx="0">
                  <c:v>Pagi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(2)'!$I$3:$I$8</c:f>
              <c:numCache>
                <c:formatCode>General</c:formatCode>
                <c:ptCount val="6"/>
                <c:pt idx="0">
                  <c:v>69</c:v>
                </c:pt>
                <c:pt idx="1">
                  <c:v>72</c:v>
                </c:pt>
                <c:pt idx="2">
                  <c:v>75</c:v>
                </c:pt>
                <c:pt idx="3">
                  <c:v>69</c:v>
                </c:pt>
                <c:pt idx="4">
                  <c:v>71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5B-4D35-99A1-F2EBB22FACE5}"/>
            </c:ext>
          </c:extLst>
        </c:ser>
        <c:ser>
          <c:idx val="1"/>
          <c:order val="1"/>
          <c:tx>
            <c:strRef>
              <c:f>'KELEMBAPAN (2)'!$J$2</c:f>
              <c:strCache>
                <c:ptCount val="1"/>
                <c:pt idx="0">
                  <c:v>Siang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(2)'!$J$3:$J$8</c:f>
              <c:numCache>
                <c:formatCode>General</c:formatCode>
                <c:ptCount val="6"/>
                <c:pt idx="0">
                  <c:v>69</c:v>
                </c:pt>
                <c:pt idx="1">
                  <c:v>72</c:v>
                </c:pt>
                <c:pt idx="2">
                  <c:v>74</c:v>
                </c:pt>
                <c:pt idx="3">
                  <c:v>69</c:v>
                </c:pt>
                <c:pt idx="4">
                  <c:v>71</c:v>
                </c:pt>
                <c:pt idx="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5B-4D35-99A1-F2EBB22FACE5}"/>
            </c:ext>
          </c:extLst>
        </c:ser>
        <c:ser>
          <c:idx val="2"/>
          <c:order val="2"/>
          <c:tx>
            <c:strRef>
              <c:f>'KELEMBAPAN (2)'!$K$2</c:f>
              <c:strCache>
                <c:ptCount val="1"/>
                <c:pt idx="0">
                  <c:v>Sore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'KELEMBAPAN (2)'!$A$3:$A$8</c:f>
              <c:strCache>
                <c:ptCount val="6"/>
                <c:pt idx="0">
                  <c:v>D1501</c:v>
                </c:pt>
                <c:pt idx="1">
                  <c:v>D1503</c:v>
                </c:pt>
                <c:pt idx="2">
                  <c:v>D1505</c:v>
                </c:pt>
                <c:pt idx="3">
                  <c:v>D1506</c:v>
                </c:pt>
                <c:pt idx="4">
                  <c:v>D1508</c:v>
                </c:pt>
                <c:pt idx="5">
                  <c:v>D1510</c:v>
                </c:pt>
              </c:strCache>
            </c:strRef>
          </c:cat>
          <c:val>
            <c:numRef>
              <c:f>'KELEMBAPAN (2)'!$K$3:$K$8</c:f>
              <c:numCache>
                <c:formatCode>General</c:formatCode>
                <c:ptCount val="6"/>
                <c:pt idx="0">
                  <c:v>70</c:v>
                </c:pt>
                <c:pt idx="1">
                  <c:v>73</c:v>
                </c:pt>
                <c:pt idx="2">
                  <c:v>75</c:v>
                </c:pt>
                <c:pt idx="3">
                  <c:v>70</c:v>
                </c:pt>
                <c:pt idx="4">
                  <c:v>71</c:v>
                </c:pt>
                <c:pt idx="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5B-4D35-99A1-F2EBB22FA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294256"/>
        <c:axId val="702293008"/>
      </c:barChart>
      <c:catAx>
        <c:axId val="702294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Ruang Kelas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3008"/>
        <c:crosses val="autoZero"/>
        <c:auto val="1"/>
        <c:lblAlgn val="ctr"/>
        <c:lblOffset val="100"/>
        <c:noMultiLvlLbl val="0"/>
      </c:catAx>
      <c:valAx>
        <c:axId val="70229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Kelembapan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4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Tingkat Pencahyaan</a:t>
            </a:r>
            <a:r>
              <a:rPr lang="en-US" baseline="0"/>
              <a:t> Maksimum tiap kelas dari pengukuran manual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'PENCAHAYAAN (2)'!$B$2</c:f>
              <c:strCache>
                <c:ptCount val="1"/>
                <c:pt idx="0">
                  <c:v>Pagi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'PENCAHAYAAN (2)'!$A$3:$A$6</c:f>
              <c:strCache>
                <c:ptCount val="4"/>
                <c:pt idx="0">
                  <c:v>D1501</c:v>
                </c:pt>
                <c:pt idx="1">
                  <c:v>D1505</c:v>
                </c:pt>
                <c:pt idx="2">
                  <c:v>D1506</c:v>
                </c:pt>
                <c:pt idx="3">
                  <c:v>D1510</c:v>
                </c:pt>
              </c:strCache>
            </c:strRef>
          </c:cat>
          <c:val>
            <c:numRef>
              <c:f>'PENCAHAYAAN (2)'!$B$3:$B$6</c:f>
              <c:numCache>
                <c:formatCode>0</c:formatCode>
                <c:ptCount val="4"/>
                <c:pt idx="0">
                  <c:v>294.16000000000003</c:v>
                </c:pt>
                <c:pt idx="1">
                  <c:v>497</c:v>
                </c:pt>
                <c:pt idx="2">
                  <c:v>592</c:v>
                </c:pt>
                <c:pt idx="3">
                  <c:v>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5B-4E1A-A241-F1FE874845CC}"/>
            </c:ext>
          </c:extLst>
        </c:ser>
        <c:ser>
          <c:idx val="1"/>
          <c:order val="1"/>
          <c:tx>
            <c:strRef>
              <c:f>'PENCAHAYAAN (2)'!$C$2</c:f>
              <c:strCache>
                <c:ptCount val="1"/>
                <c:pt idx="0">
                  <c:v>Siang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'PENCAHAYAAN (2)'!$A$3:$A$6</c:f>
              <c:strCache>
                <c:ptCount val="4"/>
                <c:pt idx="0">
                  <c:v>D1501</c:v>
                </c:pt>
                <c:pt idx="1">
                  <c:v>D1505</c:v>
                </c:pt>
                <c:pt idx="2">
                  <c:v>D1506</c:v>
                </c:pt>
                <c:pt idx="3">
                  <c:v>D1510</c:v>
                </c:pt>
              </c:strCache>
            </c:strRef>
          </c:cat>
          <c:val>
            <c:numRef>
              <c:f>'PENCAHAYAAN (2)'!$C$3:$C$6</c:f>
              <c:numCache>
                <c:formatCode>0</c:formatCode>
                <c:ptCount val="4"/>
                <c:pt idx="0">
                  <c:v>353.65600000000001</c:v>
                </c:pt>
                <c:pt idx="1">
                  <c:v>465</c:v>
                </c:pt>
                <c:pt idx="2">
                  <c:v>634</c:v>
                </c:pt>
                <c:pt idx="3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5B-4E1A-A241-F1FE874845CC}"/>
            </c:ext>
          </c:extLst>
        </c:ser>
        <c:ser>
          <c:idx val="2"/>
          <c:order val="2"/>
          <c:tx>
            <c:strRef>
              <c:f>'PENCAHAYAAN (2)'!$D$2</c:f>
              <c:strCache>
                <c:ptCount val="1"/>
                <c:pt idx="0">
                  <c:v>Sore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'PENCAHAYAAN (2)'!$A$3:$A$6</c:f>
              <c:strCache>
                <c:ptCount val="4"/>
                <c:pt idx="0">
                  <c:v>D1501</c:v>
                </c:pt>
                <c:pt idx="1">
                  <c:v>D1505</c:v>
                </c:pt>
                <c:pt idx="2">
                  <c:v>D1506</c:v>
                </c:pt>
                <c:pt idx="3">
                  <c:v>D1510</c:v>
                </c:pt>
              </c:strCache>
            </c:strRef>
          </c:cat>
          <c:val>
            <c:numRef>
              <c:f>'PENCAHAYAAN (2)'!$D$3:$D$6</c:f>
              <c:numCache>
                <c:formatCode>0</c:formatCode>
                <c:ptCount val="4"/>
                <c:pt idx="0">
                  <c:v>309.72800000000001</c:v>
                </c:pt>
                <c:pt idx="1">
                  <c:v>446</c:v>
                </c:pt>
                <c:pt idx="2">
                  <c:v>451</c:v>
                </c:pt>
                <c:pt idx="3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5B-4E1A-A241-F1FE87484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294256"/>
        <c:axId val="702293008"/>
      </c:barChart>
      <c:catAx>
        <c:axId val="702294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Ruang Kelas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3008"/>
        <c:crosses val="autoZero"/>
        <c:auto val="1"/>
        <c:lblAlgn val="ctr"/>
        <c:lblOffset val="100"/>
        <c:noMultiLvlLbl val="0"/>
      </c:catAx>
      <c:valAx>
        <c:axId val="70229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Suhu Ruang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294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AKUSTIK D1505</a:t>
            </a:r>
            <a:r>
              <a:rPr lang="en-ID" baseline="0"/>
              <a:t>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[1]D1505!$C$3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[1]D1505!$B$4:$B$13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[1]D1505!$C$4:$C$13</c:f>
              <c:numCache>
                <c:formatCode>0.00</c:formatCode>
                <c:ptCount val="10"/>
                <c:pt idx="0">
                  <c:v>56.615713937506499</c:v>
                </c:pt>
                <c:pt idx="1">
                  <c:v>59.313316873468558</c:v>
                </c:pt>
                <c:pt idx="2">
                  <c:v>57.738863526170697</c:v>
                </c:pt>
                <c:pt idx="3">
                  <c:v>58.649997920379832</c:v>
                </c:pt>
                <c:pt idx="4">
                  <c:v>58.595802667234331</c:v>
                </c:pt>
                <c:pt idx="5">
                  <c:v>57.735181174344071</c:v>
                </c:pt>
                <c:pt idx="6">
                  <c:v>59.133844658566268</c:v>
                </c:pt>
                <c:pt idx="7">
                  <c:v>58.421008250333422</c:v>
                </c:pt>
                <c:pt idx="8">
                  <c:v>58.203662367639026</c:v>
                </c:pt>
                <c:pt idx="9">
                  <c:v>58.850866681260442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C-4A59-95B7-2A3835FB7E99}"/>
            </c:ext>
          </c:extLst>
        </c:ser>
        <c:ser>
          <c:idx val="1"/>
          <c:order val="1"/>
          <c:tx>
            <c:strRef>
              <c:f>[1]D1505!$D$3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[1]D1505!$B$4:$B$13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[1]D1505!$D$4:$D$13</c:f>
              <c:numCache>
                <c:formatCode>0.00</c:formatCode>
                <c:ptCount val="10"/>
                <c:pt idx="0">
                  <c:v>57.276253215778333</c:v>
                </c:pt>
                <c:pt idx="1">
                  <c:v>59.019261027674901</c:v>
                </c:pt>
                <c:pt idx="2">
                  <c:v>58.09655348132533</c:v>
                </c:pt>
                <c:pt idx="3">
                  <c:v>58.334551495032628</c:v>
                </c:pt>
                <c:pt idx="4">
                  <c:v>58.91191278058475</c:v>
                </c:pt>
                <c:pt idx="5">
                  <c:v>58.08168046020262</c:v>
                </c:pt>
                <c:pt idx="6">
                  <c:v>58.339571801825372</c:v>
                </c:pt>
                <c:pt idx="7">
                  <c:v>58.384989481218255</c:v>
                </c:pt>
                <c:pt idx="8">
                  <c:v>57.907990685096323</c:v>
                </c:pt>
                <c:pt idx="9">
                  <c:v>58.32978104189209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C-4A59-95B7-2A3835FB7E99}"/>
            </c:ext>
          </c:extLst>
        </c:ser>
        <c:ser>
          <c:idx val="2"/>
          <c:order val="2"/>
          <c:tx>
            <c:strRef>
              <c:f>[1]D1505!$E$3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[1]D1505!$B$4:$B$13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[1]D1505!$E$4:$E$13</c:f>
              <c:numCache>
                <c:formatCode>0.00</c:formatCode>
                <c:ptCount val="10"/>
                <c:pt idx="0">
                  <c:v>57.445067183634819</c:v>
                </c:pt>
                <c:pt idx="1">
                  <c:v>58.519480679852393</c:v>
                </c:pt>
                <c:pt idx="2">
                  <c:v>58.449308259824228</c:v>
                </c:pt>
                <c:pt idx="3">
                  <c:v>58.943181059281152</c:v>
                </c:pt>
                <c:pt idx="4">
                  <c:v>58.949024913600852</c:v>
                </c:pt>
                <c:pt idx="5">
                  <c:v>58.476809974225887</c:v>
                </c:pt>
                <c:pt idx="6">
                  <c:v>58.73949071185146</c:v>
                </c:pt>
                <c:pt idx="7">
                  <c:v>59.191477293672619</c:v>
                </c:pt>
                <c:pt idx="8">
                  <c:v>58.709318903304933</c:v>
                </c:pt>
                <c:pt idx="9">
                  <c:v>58.654777422958951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C-4A59-95B7-2A3835FB7E99}"/>
            </c:ext>
          </c:extLst>
        </c:ser>
        <c:ser>
          <c:idx val="3"/>
          <c:order val="3"/>
          <c:tx>
            <c:strRef>
              <c:f>[1]D1505!$F$3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[1]D1505!$B$4:$B$13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[1]D1505!$F$4:$F$13</c:f>
              <c:numCache>
                <c:formatCode>0.00</c:formatCode>
                <c:ptCount val="10"/>
                <c:pt idx="0">
                  <c:v>57.224025099399931</c:v>
                </c:pt>
                <c:pt idx="1">
                  <c:v>58.712622361816628</c:v>
                </c:pt>
                <c:pt idx="2">
                  <c:v>58.112939668307334</c:v>
                </c:pt>
                <c:pt idx="3">
                  <c:v>58.194123470676544</c:v>
                </c:pt>
                <c:pt idx="4">
                  <c:v>59.312224218054823</c:v>
                </c:pt>
                <c:pt idx="5">
                  <c:v>57.55129595626002</c:v>
                </c:pt>
                <c:pt idx="6">
                  <c:v>57.919821418086535</c:v>
                </c:pt>
                <c:pt idx="7">
                  <c:v>59.06739922006436</c:v>
                </c:pt>
                <c:pt idx="8">
                  <c:v>58.471232962268083</c:v>
                </c:pt>
                <c:pt idx="9">
                  <c:v>58.193354119361388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C-4A59-95B7-2A3835FB7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7960815"/>
        <c:axId val="1607959151"/>
      </c:barChart>
      <c:catAx>
        <c:axId val="1607960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59151"/>
        <c:crosses val="autoZero"/>
        <c:auto val="1"/>
        <c:lblAlgn val="ctr"/>
        <c:lblOffset val="100"/>
        <c:noMultiLvlLbl val="0"/>
      </c:catAx>
      <c:valAx>
        <c:axId val="1607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Akustik</a:t>
                </a:r>
                <a:r>
                  <a:rPr lang="en-ID" baseline="0"/>
                  <a:t> (dBA)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6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AKUSTIK D1510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[1]D1510!$C$2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[1]D1510!$B$3:$B$12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[1]D1510!$C$3:$C$12</c:f>
              <c:numCache>
                <c:formatCode>0.00</c:formatCode>
                <c:ptCount val="10"/>
                <c:pt idx="0">
                  <c:v>54.622595070204483</c:v>
                </c:pt>
                <c:pt idx="1">
                  <c:v>57.740285819067523</c:v>
                </c:pt>
                <c:pt idx="2">
                  <c:v>56.929320640541299</c:v>
                </c:pt>
                <c:pt idx="3">
                  <c:v>57.08838056696667</c:v>
                </c:pt>
                <c:pt idx="4">
                  <c:v>58.140522036549015</c:v>
                </c:pt>
                <c:pt idx="5">
                  <c:v>58.76024054839985</c:v>
                </c:pt>
                <c:pt idx="6">
                  <c:v>57.934809745341909</c:v>
                </c:pt>
                <c:pt idx="7">
                  <c:v>58.116007761501393</c:v>
                </c:pt>
                <c:pt idx="8">
                  <c:v>58.586731831232505</c:v>
                </c:pt>
                <c:pt idx="9">
                  <c:v>57.527363277352741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5-48CE-A46F-5053942081CF}"/>
            </c:ext>
          </c:extLst>
        </c:ser>
        <c:ser>
          <c:idx val="1"/>
          <c:order val="1"/>
          <c:tx>
            <c:strRef>
              <c:f>[1]D1510!$D$2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[1]D1510!$B$3:$B$12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[1]D1510!$D$3:$D$12</c:f>
              <c:numCache>
                <c:formatCode>0.00</c:formatCode>
                <c:ptCount val="10"/>
                <c:pt idx="0">
                  <c:v>56.367782232023742</c:v>
                </c:pt>
                <c:pt idx="1">
                  <c:v>57.547382395628219</c:v>
                </c:pt>
                <c:pt idx="2">
                  <c:v>57.110735817657037</c:v>
                </c:pt>
                <c:pt idx="3">
                  <c:v>58.141005916443824</c:v>
                </c:pt>
                <c:pt idx="4">
                  <c:v>59.509408831611367</c:v>
                </c:pt>
                <c:pt idx="5">
                  <c:v>58.506589687892649</c:v>
                </c:pt>
                <c:pt idx="6">
                  <c:v>58.01443334510725</c:v>
                </c:pt>
                <c:pt idx="7">
                  <c:v>58.868106067549348</c:v>
                </c:pt>
                <c:pt idx="8">
                  <c:v>59.125964461836482</c:v>
                </c:pt>
                <c:pt idx="9">
                  <c:v>59.646572778874727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55-48CE-A46F-5053942081CF}"/>
            </c:ext>
          </c:extLst>
        </c:ser>
        <c:ser>
          <c:idx val="2"/>
          <c:order val="2"/>
          <c:tx>
            <c:strRef>
              <c:f>[1]D1510!$E$2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[1]D1510!$B$3:$B$12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[1]D1510!$E$3:$E$12</c:f>
              <c:numCache>
                <c:formatCode>0.00</c:formatCode>
                <c:ptCount val="10"/>
                <c:pt idx="0">
                  <c:v>56.197232817057724</c:v>
                </c:pt>
                <c:pt idx="1">
                  <c:v>57.376020328704904</c:v>
                </c:pt>
                <c:pt idx="2">
                  <c:v>57.781117596432196</c:v>
                </c:pt>
                <c:pt idx="3">
                  <c:v>58.934272910365621</c:v>
                </c:pt>
                <c:pt idx="4">
                  <c:v>58.591307712919473</c:v>
                </c:pt>
                <c:pt idx="5">
                  <c:v>58.859729009988719</c:v>
                </c:pt>
                <c:pt idx="6">
                  <c:v>58.435949598318416</c:v>
                </c:pt>
                <c:pt idx="7">
                  <c:v>59.089422981649953</c:v>
                </c:pt>
                <c:pt idx="8">
                  <c:v>58.30297836988818</c:v>
                </c:pt>
                <c:pt idx="9">
                  <c:v>58.511711776994431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55-48CE-A46F-5053942081CF}"/>
            </c:ext>
          </c:extLst>
        </c:ser>
        <c:ser>
          <c:idx val="3"/>
          <c:order val="3"/>
          <c:tx>
            <c:strRef>
              <c:f>[1]D1510!$F$2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[1]D1510!$B$3:$B$12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[1]D1510!$F$3:$F$12</c:f>
              <c:numCache>
                <c:formatCode>0.00</c:formatCode>
                <c:ptCount val="10"/>
                <c:pt idx="0">
                  <c:v>56.976661275968503</c:v>
                </c:pt>
                <c:pt idx="1">
                  <c:v>58.608018087774774</c:v>
                </c:pt>
                <c:pt idx="2">
                  <c:v>58.238500590834342</c:v>
                </c:pt>
                <c:pt idx="3">
                  <c:v>57.762235217738052</c:v>
                </c:pt>
                <c:pt idx="4">
                  <c:v>58.424625318757364</c:v>
                </c:pt>
                <c:pt idx="5">
                  <c:v>57.871972744559201</c:v>
                </c:pt>
                <c:pt idx="6">
                  <c:v>57.893026413484478</c:v>
                </c:pt>
                <c:pt idx="7">
                  <c:v>58.572343826944078</c:v>
                </c:pt>
                <c:pt idx="8">
                  <c:v>58.169930038838238</c:v>
                </c:pt>
                <c:pt idx="9">
                  <c:v>58.882890909846168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55-48CE-A46F-505394208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0486623"/>
        <c:axId val="1290483295"/>
      </c:barChart>
      <c:catAx>
        <c:axId val="1290486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483295"/>
        <c:crosses val="autoZero"/>
        <c:auto val="1"/>
        <c:lblAlgn val="ctr"/>
        <c:lblOffset val="100"/>
        <c:noMultiLvlLbl val="0"/>
      </c:catAx>
      <c:valAx>
        <c:axId val="129048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Akustik</a:t>
                </a:r>
                <a:r>
                  <a:rPr lang="en-ID" baseline="0"/>
                  <a:t> (dBA)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486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160244</xdr:colOff>
      <xdr:row>11</xdr:row>
      <xdr:rowOff>67235</xdr:rowOff>
    </xdr:from>
    <xdr:to>
      <xdr:col>5</xdr:col>
      <xdr:colOff>963705</xdr:colOff>
      <xdr:row>25</xdr:row>
      <xdr:rowOff>143435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28015</xdr:rowOff>
    </xdr:from>
    <xdr:to>
      <xdr:col>5</xdr:col>
      <xdr:colOff>974911</xdr:colOff>
      <xdr:row>26</xdr:row>
      <xdr:rowOff>104215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462643</xdr:colOff>
      <xdr:row>12</xdr:row>
      <xdr:rowOff>1</xdr:rowOff>
    </xdr:from>
    <xdr:to>
      <xdr:col>12</xdr:col>
      <xdr:colOff>395247</xdr:colOff>
      <xdr:row>26</xdr:row>
      <xdr:rowOff>76201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160244</xdr:colOff>
      <xdr:row>7</xdr:row>
      <xdr:rowOff>67235</xdr:rowOff>
    </xdr:from>
    <xdr:to>
      <xdr:col>5</xdr:col>
      <xdr:colOff>1580030</xdr:colOff>
      <xdr:row>21</xdr:row>
      <xdr:rowOff>143435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182880</xdr:colOff>
      <xdr:row>2</xdr:row>
      <xdr:rowOff>53340</xdr:rowOff>
    </xdr:from>
    <xdr:to>
      <xdr:col>22</xdr:col>
      <xdr:colOff>121920</xdr:colOff>
      <xdr:row>14</xdr:row>
      <xdr:rowOff>83820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6ECBEA-1109-450A-9C1E-6D4822C15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525780</xdr:colOff>
      <xdr:row>18</xdr:row>
      <xdr:rowOff>167640</xdr:rowOff>
    </xdr:from>
    <xdr:to>
      <xdr:col>9</xdr:col>
      <xdr:colOff>518160</xdr:colOff>
      <xdr:row>32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6628CB-E2F2-43CB-9DBF-74744FABD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%20Pengukuran%20IEQ%20D15%20Kebising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505"/>
      <sheetName val="D1510"/>
    </sheetNames>
    <sheetDataSet>
      <sheetData sheetId="0">
        <row r="3">
          <cell r="C3" t="str">
            <v>TITIK A</v>
          </cell>
          <cell r="D3" t="str">
            <v>TITIK B</v>
          </cell>
          <cell r="E3" t="str">
            <v>TITIK C</v>
          </cell>
          <cell r="F3" t="str">
            <v>TITIK D</v>
          </cell>
        </row>
        <row r="4">
          <cell r="B4" t="str">
            <v>28-Okto</v>
          </cell>
          <cell r="C4">
            <v>56.615713937506499</v>
          </cell>
          <cell r="D4">
            <v>57.276253215778333</v>
          </cell>
          <cell r="E4">
            <v>57.445067183634819</v>
          </cell>
          <cell r="F4">
            <v>57.224025099399931</v>
          </cell>
        </row>
        <row r="5">
          <cell r="B5" t="str">
            <v>29-Okto</v>
          </cell>
          <cell r="C5">
            <v>59.313316873468558</v>
          </cell>
          <cell r="D5">
            <v>59.019261027674901</v>
          </cell>
          <cell r="E5">
            <v>58.519480679852393</v>
          </cell>
          <cell r="F5">
            <v>58.712622361816628</v>
          </cell>
        </row>
        <row r="6">
          <cell r="B6" t="str">
            <v>30-Okto</v>
          </cell>
          <cell r="C6">
            <v>57.738863526170697</v>
          </cell>
          <cell r="D6">
            <v>58.09655348132533</v>
          </cell>
          <cell r="E6">
            <v>58.449308259824228</v>
          </cell>
          <cell r="F6">
            <v>58.112939668307334</v>
          </cell>
        </row>
        <row r="7">
          <cell r="B7" t="str">
            <v>31-Okto</v>
          </cell>
          <cell r="C7">
            <v>58.649997920379832</v>
          </cell>
          <cell r="D7">
            <v>58.334551495032628</v>
          </cell>
          <cell r="E7">
            <v>58.943181059281152</v>
          </cell>
          <cell r="F7">
            <v>58.194123470676544</v>
          </cell>
        </row>
        <row r="8">
          <cell r="B8">
            <v>45597</v>
          </cell>
          <cell r="C8">
            <v>58.595802667234331</v>
          </cell>
          <cell r="D8">
            <v>58.91191278058475</v>
          </cell>
          <cell r="E8">
            <v>58.949024913600852</v>
          </cell>
          <cell r="F8">
            <v>59.312224218054823</v>
          </cell>
        </row>
        <row r="9">
          <cell r="B9">
            <v>45600</v>
          </cell>
          <cell r="C9">
            <v>57.735181174344071</v>
          </cell>
          <cell r="D9">
            <v>58.08168046020262</v>
          </cell>
          <cell r="E9">
            <v>58.476809974225887</v>
          </cell>
          <cell r="F9">
            <v>57.55129595626002</v>
          </cell>
        </row>
        <row r="10">
          <cell r="B10">
            <v>45601</v>
          </cell>
          <cell r="C10">
            <v>59.133844658566268</v>
          </cell>
          <cell r="D10">
            <v>58.339571801825372</v>
          </cell>
          <cell r="E10">
            <v>58.73949071185146</v>
          </cell>
          <cell r="F10">
            <v>57.919821418086535</v>
          </cell>
        </row>
        <row r="11">
          <cell r="B11">
            <v>45602</v>
          </cell>
          <cell r="C11">
            <v>58.421008250333422</v>
          </cell>
          <cell r="D11">
            <v>58.384989481218255</v>
          </cell>
          <cell r="E11">
            <v>59.191477293672619</v>
          </cell>
          <cell r="F11">
            <v>59.06739922006436</v>
          </cell>
        </row>
        <row r="12">
          <cell r="B12">
            <v>45603</v>
          </cell>
          <cell r="C12">
            <v>58.203662367639026</v>
          </cell>
          <cell r="D12">
            <v>57.907990685096323</v>
          </cell>
          <cell r="E12">
            <v>58.709318903304933</v>
          </cell>
          <cell r="F12">
            <v>58.471232962268083</v>
          </cell>
        </row>
        <row r="13">
          <cell r="B13">
            <v>45604</v>
          </cell>
          <cell r="C13">
            <v>58.850866681260442</v>
          </cell>
          <cell r="D13">
            <v>58.32978104189209</v>
          </cell>
          <cell r="E13">
            <v>58.654777422958951</v>
          </cell>
          <cell r="F13">
            <v>58.193354119361388</v>
          </cell>
        </row>
      </sheetData>
      <sheetData sheetId="1">
        <row r="2">
          <cell r="C2" t="str">
            <v>TITIK A</v>
          </cell>
          <cell r="D2" t="str">
            <v>TITIK B</v>
          </cell>
          <cell r="E2" t="str">
            <v>TITIK C</v>
          </cell>
          <cell r="F2" t="str">
            <v>TITIK D</v>
          </cell>
        </row>
        <row r="3">
          <cell r="B3" t="str">
            <v>28-Okto</v>
          </cell>
          <cell r="C3">
            <v>54.622595070204483</v>
          </cell>
          <cell r="D3">
            <v>56.367782232023742</v>
          </cell>
          <cell r="E3">
            <v>56.197232817057724</v>
          </cell>
          <cell r="F3">
            <v>56.976661275968503</v>
          </cell>
        </row>
        <row r="4">
          <cell r="B4" t="str">
            <v>29-Okto</v>
          </cell>
          <cell r="C4">
            <v>57.740285819067523</v>
          </cell>
          <cell r="D4">
            <v>57.547382395628219</v>
          </cell>
          <cell r="E4">
            <v>57.376020328704904</v>
          </cell>
          <cell r="F4">
            <v>58.608018087774774</v>
          </cell>
        </row>
        <row r="5">
          <cell r="B5" t="str">
            <v>30-Okto</v>
          </cell>
          <cell r="C5">
            <v>56.929320640541299</v>
          </cell>
          <cell r="D5">
            <v>57.110735817657037</v>
          </cell>
          <cell r="E5">
            <v>57.781117596432196</v>
          </cell>
          <cell r="F5">
            <v>58.238500590834342</v>
          </cell>
        </row>
        <row r="6">
          <cell r="B6" t="str">
            <v>31-Okto</v>
          </cell>
          <cell r="C6">
            <v>57.08838056696667</v>
          </cell>
          <cell r="D6">
            <v>58.141005916443824</v>
          </cell>
          <cell r="E6">
            <v>58.934272910365621</v>
          </cell>
          <cell r="F6">
            <v>57.762235217738052</v>
          </cell>
        </row>
        <row r="7">
          <cell r="B7">
            <v>45597</v>
          </cell>
          <cell r="C7">
            <v>58.140522036549015</v>
          </cell>
          <cell r="D7">
            <v>59.509408831611367</v>
          </cell>
          <cell r="E7">
            <v>58.591307712919473</v>
          </cell>
          <cell r="F7">
            <v>58.424625318757364</v>
          </cell>
        </row>
        <row r="8">
          <cell r="B8">
            <v>45600</v>
          </cell>
          <cell r="C8">
            <v>58.76024054839985</v>
          </cell>
          <cell r="D8">
            <v>58.506589687892649</v>
          </cell>
          <cell r="E8">
            <v>58.859729009988719</v>
          </cell>
          <cell r="F8">
            <v>57.871972744559201</v>
          </cell>
        </row>
        <row r="9">
          <cell r="B9">
            <v>45601</v>
          </cell>
          <cell r="C9">
            <v>57.934809745341909</v>
          </cell>
          <cell r="D9">
            <v>58.01443334510725</v>
          </cell>
          <cell r="E9">
            <v>58.435949598318416</v>
          </cell>
          <cell r="F9">
            <v>57.893026413484478</v>
          </cell>
        </row>
        <row r="10">
          <cell r="B10">
            <v>45602</v>
          </cell>
          <cell r="C10">
            <v>58.116007761501393</v>
          </cell>
          <cell r="D10">
            <v>58.868106067549348</v>
          </cell>
          <cell r="E10">
            <v>59.089422981649953</v>
          </cell>
          <cell r="F10">
            <v>58.572343826944078</v>
          </cell>
        </row>
        <row r="11">
          <cell r="B11">
            <v>45603</v>
          </cell>
          <cell r="C11">
            <v>58.586731831232505</v>
          </cell>
          <cell r="D11">
            <v>59.125964461836482</v>
          </cell>
          <cell r="E11">
            <v>58.30297836988818</v>
          </cell>
          <cell r="F11">
            <v>58.169930038838238</v>
          </cell>
        </row>
        <row r="12">
          <cell r="B12">
            <v>45604</v>
          </cell>
          <cell r="C12">
            <v>57.527363277352741</v>
          </cell>
          <cell r="D12">
            <v>59.646572778874727</v>
          </cell>
          <cell r="E12">
            <v>58.511711776994431</v>
          </cell>
          <cell r="F12">
            <v>58.882890909846168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zoomScale="85" zoomScaleNormal="85" workbookViewId="0">
      <selection activeCell="M16" sqref="M16"/>
    </sheetView>
  </sheetViews>
  <sheetFormatPr defaultRowHeight="14.4" x14ac:dyDescent="0.3"/>
  <cols>
    <col min="1" max="1" width="15.5546875" style="1" customWidth="1"/>
    <col min="2" max="2" width="14.6640625" customWidth="1"/>
    <col min="3" max="8" width="13" customWidth="1"/>
    <col min="9" max="11" width="14.33203125" customWidth="1"/>
  </cols>
  <sheetData>
    <row r="1" spans="1:11" ht="17.399999999999999" x14ac:dyDescent="0.3">
      <c r="A1" s="24" t="s">
        <v>0</v>
      </c>
      <c r="B1" s="23" t="s">
        <v>4</v>
      </c>
      <c r="C1" s="17" t="s">
        <v>20</v>
      </c>
      <c r="D1" s="18"/>
      <c r="E1" s="19"/>
      <c r="F1" s="17" t="s">
        <v>21</v>
      </c>
      <c r="G1" s="18"/>
      <c r="H1" s="19"/>
      <c r="I1" s="17" t="s">
        <v>13</v>
      </c>
      <c r="J1" s="18"/>
      <c r="K1" s="19"/>
    </row>
    <row r="2" spans="1:11" x14ac:dyDescent="0.3">
      <c r="A2" s="24"/>
      <c r="B2" s="23"/>
      <c r="C2" s="4" t="s">
        <v>1</v>
      </c>
      <c r="D2" s="4" t="s">
        <v>2</v>
      </c>
      <c r="E2" s="4" t="s">
        <v>3</v>
      </c>
      <c r="F2" s="4" t="s">
        <v>1</v>
      </c>
      <c r="G2" s="4" t="s">
        <v>2</v>
      </c>
      <c r="H2" s="4" t="s">
        <v>3</v>
      </c>
      <c r="I2" s="4" t="s">
        <v>1</v>
      </c>
      <c r="J2" s="4" t="s">
        <v>2</v>
      </c>
      <c r="K2" s="4" t="s">
        <v>3</v>
      </c>
    </row>
    <row r="3" spans="1:11" x14ac:dyDescent="0.3">
      <c r="A3" s="4" t="s">
        <v>5</v>
      </c>
      <c r="B3" s="4" t="s">
        <v>16</v>
      </c>
      <c r="C3" s="4">
        <v>26</v>
      </c>
      <c r="D3" s="4">
        <v>24</v>
      </c>
      <c r="E3" s="4">
        <v>24</v>
      </c>
      <c r="F3" s="4">
        <v>28</v>
      </c>
      <c r="G3" s="4">
        <v>25</v>
      </c>
      <c r="H3" s="4">
        <v>26</v>
      </c>
      <c r="I3" s="5">
        <f>(ABS(F3-C3))/C3</f>
        <v>7.6923076923076927E-2</v>
      </c>
      <c r="J3" s="5">
        <f>(ABS(G3-D3))/D3</f>
        <v>4.1666666666666664E-2</v>
      </c>
      <c r="K3" s="5">
        <f>(ABS(H3-E3))/E3</f>
        <v>8.3333333333333329E-2</v>
      </c>
    </row>
    <row r="4" spans="1:11" x14ac:dyDescent="0.3">
      <c r="A4" s="4" t="s">
        <v>5</v>
      </c>
      <c r="B4" s="4" t="s">
        <v>17</v>
      </c>
      <c r="C4" s="4">
        <v>24</v>
      </c>
      <c r="D4" s="4">
        <v>26</v>
      </c>
      <c r="E4" s="4">
        <v>25</v>
      </c>
      <c r="F4" s="4">
        <v>27</v>
      </c>
      <c r="G4" s="4">
        <v>26</v>
      </c>
      <c r="H4" s="4">
        <v>26</v>
      </c>
      <c r="I4" s="5">
        <f t="shared" ref="I4:I20" si="0">(ABS(F4-C4))/C4</f>
        <v>0.125</v>
      </c>
      <c r="J4" s="5">
        <f t="shared" ref="J4:J20" si="1">(ABS(G4-D4))/D4</f>
        <v>0</v>
      </c>
      <c r="K4" s="5">
        <f t="shared" ref="K4:K20" si="2">(ABS(H4-E4))/E4</f>
        <v>0.04</v>
      </c>
    </row>
    <row r="5" spans="1:11" x14ac:dyDescent="0.3">
      <c r="A5" s="4" t="s">
        <v>5</v>
      </c>
      <c r="B5" s="4" t="s">
        <v>18</v>
      </c>
      <c r="C5" s="4">
        <v>25</v>
      </c>
      <c r="D5" s="4">
        <v>26</v>
      </c>
      <c r="E5" s="4">
        <v>26</v>
      </c>
      <c r="F5" s="4">
        <v>27</v>
      </c>
      <c r="G5" s="4">
        <v>25</v>
      </c>
      <c r="H5" s="4">
        <v>26</v>
      </c>
      <c r="I5" s="5">
        <f t="shared" si="0"/>
        <v>0.08</v>
      </c>
      <c r="J5" s="5">
        <f t="shared" si="1"/>
        <v>3.8461538461538464E-2</v>
      </c>
      <c r="K5" s="5">
        <f t="shared" si="2"/>
        <v>0</v>
      </c>
    </row>
    <row r="6" spans="1:11" x14ac:dyDescent="0.3">
      <c r="A6" s="4" t="s">
        <v>6</v>
      </c>
      <c r="B6" s="4" t="s">
        <v>16</v>
      </c>
      <c r="C6" s="4">
        <v>26</v>
      </c>
      <c r="D6" s="4">
        <v>24</v>
      </c>
      <c r="E6" s="4">
        <v>25</v>
      </c>
      <c r="F6" s="4">
        <v>26</v>
      </c>
      <c r="G6" s="4">
        <v>24</v>
      </c>
      <c r="H6" s="4">
        <v>25</v>
      </c>
      <c r="I6" s="5">
        <f t="shared" si="0"/>
        <v>0</v>
      </c>
      <c r="J6" s="5">
        <f t="shared" si="1"/>
        <v>0</v>
      </c>
      <c r="K6" s="5">
        <f t="shared" si="2"/>
        <v>0</v>
      </c>
    </row>
    <row r="7" spans="1:11" x14ac:dyDescent="0.3">
      <c r="A7" s="4" t="s">
        <v>6</v>
      </c>
      <c r="B7" s="4" t="s">
        <v>17</v>
      </c>
      <c r="C7" s="4">
        <v>25</v>
      </c>
      <c r="D7" s="4">
        <v>24</v>
      </c>
      <c r="E7" s="4">
        <v>25</v>
      </c>
      <c r="F7" s="4">
        <v>26</v>
      </c>
      <c r="G7" s="4">
        <v>24</v>
      </c>
      <c r="H7" s="4">
        <v>25</v>
      </c>
      <c r="I7" s="5">
        <f t="shared" si="0"/>
        <v>0.04</v>
      </c>
      <c r="J7" s="5">
        <f t="shared" si="1"/>
        <v>0</v>
      </c>
      <c r="K7" s="5">
        <f t="shared" si="2"/>
        <v>0</v>
      </c>
    </row>
    <row r="8" spans="1:11" x14ac:dyDescent="0.3">
      <c r="A8" s="4" t="s">
        <v>6</v>
      </c>
      <c r="B8" s="4" t="s">
        <v>18</v>
      </c>
      <c r="C8" s="4">
        <v>26</v>
      </c>
      <c r="D8" s="4">
        <v>25</v>
      </c>
      <c r="E8" s="4">
        <v>26</v>
      </c>
      <c r="F8" s="4">
        <v>26</v>
      </c>
      <c r="G8" s="4">
        <v>24</v>
      </c>
      <c r="H8" s="4">
        <v>25</v>
      </c>
      <c r="I8" s="5">
        <f t="shared" si="0"/>
        <v>0</v>
      </c>
      <c r="J8" s="5">
        <f t="shared" si="1"/>
        <v>0.04</v>
      </c>
      <c r="K8" s="5">
        <f t="shared" si="2"/>
        <v>3.8461538461538464E-2</v>
      </c>
    </row>
    <row r="9" spans="1:11" x14ac:dyDescent="0.3">
      <c r="A9" s="4" t="s">
        <v>7</v>
      </c>
      <c r="B9" s="4" t="s">
        <v>16</v>
      </c>
      <c r="C9" s="4">
        <v>26</v>
      </c>
      <c r="D9" s="4">
        <v>24</v>
      </c>
      <c r="E9" s="4">
        <v>25</v>
      </c>
      <c r="F9" s="4">
        <v>25</v>
      </c>
      <c r="G9" s="4">
        <v>22</v>
      </c>
      <c r="H9" s="4">
        <v>23</v>
      </c>
      <c r="I9" s="5">
        <f t="shared" si="0"/>
        <v>3.8461538461538464E-2</v>
      </c>
      <c r="J9" s="5">
        <f t="shared" si="1"/>
        <v>8.3333333333333329E-2</v>
      </c>
      <c r="K9" s="5">
        <f t="shared" si="2"/>
        <v>0.08</v>
      </c>
    </row>
    <row r="10" spans="1:11" x14ac:dyDescent="0.3">
      <c r="A10" s="4" t="s">
        <v>7</v>
      </c>
      <c r="B10" s="4" t="s">
        <v>17</v>
      </c>
      <c r="C10" s="4">
        <v>26</v>
      </c>
      <c r="D10" s="4">
        <v>24</v>
      </c>
      <c r="E10" s="4">
        <v>25</v>
      </c>
      <c r="F10" s="4">
        <v>26</v>
      </c>
      <c r="G10" s="4">
        <v>22</v>
      </c>
      <c r="H10" s="4">
        <v>24</v>
      </c>
      <c r="I10" s="5">
        <f t="shared" si="0"/>
        <v>0</v>
      </c>
      <c r="J10" s="5">
        <f t="shared" si="1"/>
        <v>8.3333333333333329E-2</v>
      </c>
      <c r="K10" s="5">
        <f t="shared" si="2"/>
        <v>0.04</v>
      </c>
    </row>
    <row r="11" spans="1:11" x14ac:dyDescent="0.3">
      <c r="A11" s="4" t="s">
        <v>7</v>
      </c>
      <c r="B11" s="4" t="s">
        <v>18</v>
      </c>
      <c r="C11" s="4">
        <v>26</v>
      </c>
      <c r="D11" s="4">
        <v>24</v>
      </c>
      <c r="E11" s="4">
        <v>25</v>
      </c>
      <c r="F11" s="4">
        <v>27</v>
      </c>
      <c r="G11" s="4">
        <v>22</v>
      </c>
      <c r="H11" s="4">
        <v>24</v>
      </c>
      <c r="I11" s="5">
        <f t="shared" si="0"/>
        <v>3.8461538461538464E-2</v>
      </c>
      <c r="J11" s="5">
        <f t="shared" si="1"/>
        <v>8.3333333333333329E-2</v>
      </c>
      <c r="K11" s="5">
        <f t="shared" si="2"/>
        <v>0.04</v>
      </c>
    </row>
    <row r="12" spans="1:11" x14ac:dyDescent="0.3">
      <c r="A12" s="4" t="s">
        <v>8</v>
      </c>
      <c r="B12" s="4" t="s">
        <v>16</v>
      </c>
      <c r="C12" s="4">
        <v>26</v>
      </c>
      <c r="D12" s="4">
        <v>24</v>
      </c>
      <c r="E12" s="4">
        <v>25</v>
      </c>
      <c r="F12" s="4">
        <v>26</v>
      </c>
      <c r="G12" s="4">
        <v>24</v>
      </c>
      <c r="H12" s="4">
        <v>25</v>
      </c>
      <c r="I12" s="5">
        <f t="shared" si="0"/>
        <v>0</v>
      </c>
      <c r="J12" s="5">
        <f t="shared" si="1"/>
        <v>0</v>
      </c>
      <c r="K12" s="5">
        <f t="shared" si="2"/>
        <v>0</v>
      </c>
    </row>
    <row r="13" spans="1:11" x14ac:dyDescent="0.3">
      <c r="A13" s="4" t="s">
        <v>8</v>
      </c>
      <c r="B13" s="4" t="s">
        <v>17</v>
      </c>
      <c r="C13" s="4">
        <v>26</v>
      </c>
      <c r="D13" s="4">
        <v>24</v>
      </c>
      <c r="E13" s="4">
        <v>25</v>
      </c>
      <c r="F13" s="4">
        <v>24</v>
      </c>
      <c r="G13" s="4">
        <v>26</v>
      </c>
      <c r="H13" s="4">
        <v>25</v>
      </c>
      <c r="I13" s="5">
        <f t="shared" si="0"/>
        <v>7.6923076923076927E-2</v>
      </c>
      <c r="J13" s="5">
        <f t="shared" si="1"/>
        <v>8.3333333333333329E-2</v>
      </c>
      <c r="K13" s="5">
        <f t="shared" si="2"/>
        <v>0</v>
      </c>
    </row>
    <row r="14" spans="1:11" x14ac:dyDescent="0.3">
      <c r="A14" s="4" t="s">
        <v>8</v>
      </c>
      <c r="B14" s="4" t="s">
        <v>18</v>
      </c>
      <c r="C14" s="4">
        <v>26</v>
      </c>
      <c r="D14" s="4">
        <v>25</v>
      </c>
      <c r="E14" s="4">
        <v>26</v>
      </c>
      <c r="F14" s="4">
        <v>27</v>
      </c>
      <c r="G14" s="4">
        <v>24</v>
      </c>
      <c r="H14" s="4">
        <v>25</v>
      </c>
      <c r="I14" s="5">
        <f t="shared" si="0"/>
        <v>3.8461538461538464E-2</v>
      </c>
      <c r="J14" s="5">
        <f t="shared" si="1"/>
        <v>0.04</v>
      </c>
      <c r="K14" s="5">
        <f t="shared" si="2"/>
        <v>3.8461538461538464E-2</v>
      </c>
    </row>
    <row r="15" spans="1:11" x14ac:dyDescent="0.3">
      <c r="A15" s="4" t="s">
        <v>12</v>
      </c>
      <c r="B15" s="4" t="s">
        <v>16</v>
      </c>
      <c r="C15" s="4">
        <v>26</v>
      </c>
      <c r="D15" s="4">
        <v>24</v>
      </c>
      <c r="E15" s="4">
        <v>25</v>
      </c>
      <c r="F15" s="4">
        <v>27</v>
      </c>
      <c r="G15" s="4">
        <v>24</v>
      </c>
      <c r="H15" s="4">
        <v>25</v>
      </c>
      <c r="I15" s="5">
        <f t="shared" si="0"/>
        <v>3.8461538461538464E-2</v>
      </c>
      <c r="J15" s="5">
        <f t="shared" si="1"/>
        <v>0</v>
      </c>
      <c r="K15" s="5">
        <f t="shared" si="2"/>
        <v>0</v>
      </c>
    </row>
    <row r="16" spans="1:11" x14ac:dyDescent="0.3">
      <c r="A16" s="4" t="s">
        <v>12</v>
      </c>
      <c r="B16" s="4" t="s">
        <v>17</v>
      </c>
      <c r="C16" s="4">
        <v>26</v>
      </c>
      <c r="D16" s="4">
        <v>24</v>
      </c>
      <c r="E16" s="4">
        <v>25</v>
      </c>
      <c r="F16" s="4">
        <v>25</v>
      </c>
      <c r="G16" s="4">
        <v>24</v>
      </c>
      <c r="H16" s="4">
        <v>24</v>
      </c>
      <c r="I16" s="5">
        <f t="shared" si="0"/>
        <v>3.8461538461538464E-2</v>
      </c>
      <c r="J16" s="5">
        <f t="shared" si="1"/>
        <v>0</v>
      </c>
      <c r="K16" s="5">
        <f t="shared" si="2"/>
        <v>0.04</v>
      </c>
    </row>
    <row r="17" spans="1:11" x14ac:dyDescent="0.3">
      <c r="A17" s="4" t="s">
        <v>12</v>
      </c>
      <c r="B17" s="4" t="s">
        <v>18</v>
      </c>
      <c r="C17" s="4">
        <v>26</v>
      </c>
      <c r="D17" s="4">
        <v>25</v>
      </c>
      <c r="E17" s="4">
        <v>26</v>
      </c>
      <c r="F17" s="4">
        <v>27</v>
      </c>
      <c r="G17" s="4">
        <v>23</v>
      </c>
      <c r="H17" s="4">
        <v>25</v>
      </c>
      <c r="I17" s="5">
        <f t="shared" si="0"/>
        <v>3.8461538461538464E-2</v>
      </c>
      <c r="J17" s="5">
        <f t="shared" si="1"/>
        <v>0.08</v>
      </c>
      <c r="K17" s="5">
        <f t="shared" si="2"/>
        <v>3.8461538461538464E-2</v>
      </c>
    </row>
    <row r="18" spans="1:11" x14ac:dyDescent="0.3">
      <c r="A18" s="4" t="s">
        <v>35</v>
      </c>
      <c r="B18" s="4" t="s">
        <v>16</v>
      </c>
      <c r="C18" s="4">
        <v>25</v>
      </c>
      <c r="D18" s="4">
        <v>23</v>
      </c>
      <c r="E18" s="4">
        <v>25</v>
      </c>
      <c r="F18" s="4">
        <v>26</v>
      </c>
      <c r="G18" s="4">
        <v>24</v>
      </c>
      <c r="H18" s="4">
        <v>25</v>
      </c>
      <c r="I18" s="5">
        <f t="shared" si="0"/>
        <v>0.04</v>
      </c>
      <c r="J18" s="5">
        <f t="shared" si="1"/>
        <v>4.3478260869565216E-2</v>
      </c>
      <c r="K18" s="5">
        <f t="shared" si="2"/>
        <v>0</v>
      </c>
    </row>
    <row r="19" spans="1:11" x14ac:dyDescent="0.3">
      <c r="A19" s="4" t="s">
        <v>35</v>
      </c>
      <c r="B19" s="4" t="s">
        <v>17</v>
      </c>
      <c r="C19" s="4">
        <v>26</v>
      </c>
      <c r="D19" s="4">
        <v>24</v>
      </c>
      <c r="E19" s="4">
        <v>25</v>
      </c>
      <c r="F19" s="4">
        <v>26</v>
      </c>
      <c r="G19" s="4">
        <v>24</v>
      </c>
      <c r="H19" s="4">
        <v>25</v>
      </c>
      <c r="I19" s="5">
        <f t="shared" si="0"/>
        <v>0</v>
      </c>
      <c r="J19" s="5">
        <f t="shared" si="1"/>
        <v>0</v>
      </c>
      <c r="K19" s="5">
        <f t="shared" si="2"/>
        <v>0</v>
      </c>
    </row>
    <row r="20" spans="1:11" x14ac:dyDescent="0.3">
      <c r="A20" s="4" t="s">
        <v>35</v>
      </c>
      <c r="B20" s="4" t="s">
        <v>18</v>
      </c>
      <c r="C20" s="4">
        <v>26</v>
      </c>
      <c r="D20" s="4">
        <v>25</v>
      </c>
      <c r="E20" s="4">
        <v>26</v>
      </c>
      <c r="F20" s="4">
        <v>26</v>
      </c>
      <c r="G20" s="4">
        <v>25</v>
      </c>
      <c r="H20" s="4">
        <v>26</v>
      </c>
      <c r="I20" s="5">
        <f t="shared" si="0"/>
        <v>0</v>
      </c>
      <c r="J20" s="5">
        <f t="shared" si="1"/>
        <v>0</v>
      </c>
      <c r="K20" s="5">
        <f t="shared" si="2"/>
        <v>0</v>
      </c>
    </row>
    <row r="21" spans="1:11" x14ac:dyDescent="0.3">
      <c r="A21" s="20" t="s">
        <v>19</v>
      </c>
      <c r="B21" s="21"/>
      <c r="C21" s="21"/>
      <c r="D21" s="21"/>
      <c r="E21" s="21"/>
      <c r="F21" s="21"/>
      <c r="G21" s="21"/>
      <c r="H21" s="22"/>
      <c r="I21" s="6">
        <f>AVERAGE(I3:I20)</f>
        <v>3.7200854700854699E-2</v>
      </c>
      <c r="J21" s="6">
        <f t="shared" ref="J21:K21" si="3">AVERAGE(J3:J20)</f>
        <v>3.427443329617242E-2</v>
      </c>
      <c r="K21" s="6">
        <f t="shared" si="3"/>
        <v>2.437321937321937E-2</v>
      </c>
    </row>
  </sheetData>
  <mergeCells count="6">
    <mergeCell ref="I1:K1"/>
    <mergeCell ref="A21:H21"/>
    <mergeCell ref="B1:B2"/>
    <mergeCell ref="C1:E1"/>
    <mergeCell ref="F1:H1"/>
    <mergeCell ref="A1:A2"/>
  </mergeCells>
  <conditionalFormatting sqref="I3:I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K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topLeftCell="A7" zoomScale="130" zoomScaleNormal="130" workbookViewId="0">
      <selection activeCell="H18" sqref="H18"/>
    </sheetView>
  </sheetViews>
  <sheetFormatPr defaultRowHeight="14.4" x14ac:dyDescent="0.3"/>
  <cols>
    <col min="1" max="1" width="15.5546875" style="1" customWidth="1"/>
    <col min="2" max="4" width="14.109375" style="1" customWidth="1"/>
    <col min="5" max="6" width="15.44140625" customWidth="1"/>
  </cols>
  <sheetData>
    <row r="1" spans="1:6" ht="17.25" customHeight="1" x14ac:dyDescent="0.3">
      <c r="A1" s="27" t="s">
        <v>23</v>
      </c>
      <c r="B1" s="25" t="s">
        <v>22</v>
      </c>
      <c r="C1" s="25"/>
      <c r="D1" s="25"/>
      <c r="E1" s="25" t="s">
        <v>24</v>
      </c>
      <c r="F1" s="25"/>
    </row>
    <row r="2" spans="1:6" x14ac:dyDescent="0.3">
      <c r="A2" s="27"/>
      <c r="B2" s="2" t="s">
        <v>9</v>
      </c>
      <c r="C2" s="2" t="s">
        <v>10</v>
      </c>
      <c r="D2" s="2" t="s">
        <v>11</v>
      </c>
      <c r="E2" s="2" t="s">
        <v>14</v>
      </c>
      <c r="F2" s="2" t="s">
        <v>15</v>
      </c>
    </row>
    <row r="3" spans="1:6" x14ac:dyDescent="0.3">
      <c r="A3" s="3" t="s">
        <v>5</v>
      </c>
      <c r="B3" s="3">
        <v>24</v>
      </c>
      <c r="C3" s="3">
        <v>25</v>
      </c>
      <c r="D3" s="3">
        <v>26</v>
      </c>
      <c r="E3" s="3">
        <f t="shared" ref="E3:F8" si="0">C3-B3</f>
        <v>1</v>
      </c>
      <c r="F3" s="3">
        <f t="shared" si="0"/>
        <v>1</v>
      </c>
    </row>
    <row r="4" spans="1:6" x14ac:dyDescent="0.3">
      <c r="A4" s="3" t="s">
        <v>6</v>
      </c>
      <c r="B4" s="3">
        <v>25</v>
      </c>
      <c r="C4" s="3">
        <v>25</v>
      </c>
      <c r="D4" s="3">
        <v>26</v>
      </c>
      <c r="E4" s="3">
        <f t="shared" si="0"/>
        <v>0</v>
      </c>
      <c r="F4" s="3">
        <f t="shared" si="0"/>
        <v>1</v>
      </c>
    </row>
    <row r="5" spans="1:6" x14ac:dyDescent="0.3">
      <c r="A5" s="3" t="s">
        <v>7</v>
      </c>
      <c r="B5" s="3">
        <v>25</v>
      </c>
      <c r="C5" s="3">
        <v>25</v>
      </c>
      <c r="D5" s="3">
        <v>25</v>
      </c>
      <c r="E5" s="3">
        <f t="shared" si="0"/>
        <v>0</v>
      </c>
      <c r="F5" s="3">
        <f t="shared" si="0"/>
        <v>0</v>
      </c>
    </row>
    <row r="6" spans="1:6" x14ac:dyDescent="0.3">
      <c r="A6" s="3" t="s">
        <v>8</v>
      </c>
      <c r="B6" s="3">
        <v>25</v>
      </c>
      <c r="C6" s="3">
        <v>25</v>
      </c>
      <c r="D6" s="3">
        <v>26</v>
      </c>
      <c r="E6" s="3">
        <f t="shared" si="0"/>
        <v>0</v>
      </c>
      <c r="F6" s="3">
        <f t="shared" si="0"/>
        <v>1</v>
      </c>
    </row>
    <row r="7" spans="1:6" x14ac:dyDescent="0.3">
      <c r="A7" s="3" t="s">
        <v>12</v>
      </c>
      <c r="B7" s="3">
        <v>25</v>
      </c>
      <c r="C7" s="3">
        <v>25</v>
      </c>
      <c r="D7" s="3">
        <v>26</v>
      </c>
      <c r="E7" s="3">
        <f t="shared" si="0"/>
        <v>0</v>
      </c>
      <c r="F7" s="3">
        <f t="shared" si="0"/>
        <v>1</v>
      </c>
    </row>
    <row r="8" spans="1:6" x14ac:dyDescent="0.3">
      <c r="A8" s="3" t="s">
        <v>35</v>
      </c>
      <c r="B8" s="3">
        <v>25</v>
      </c>
      <c r="C8" s="3">
        <v>25</v>
      </c>
      <c r="D8" s="3">
        <v>26</v>
      </c>
      <c r="E8" s="3">
        <f t="shared" si="0"/>
        <v>0</v>
      </c>
      <c r="F8" s="3">
        <f t="shared" si="0"/>
        <v>1</v>
      </c>
    </row>
    <row r="9" spans="1:6" x14ac:dyDescent="0.3">
      <c r="B9" s="8">
        <f>AVERAGE(B3:B8)</f>
        <v>24.833333333333332</v>
      </c>
      <c r="C9" s="8">
        <f t="shared" ref="C9:D9" si="1">AVERAGE(C3:C8)</f>
        <v>25</v>
      </c>
      <c r="D9" s="8">
        <f t="shared" si="1"/>
        <v>25.833333333333332</v>
      </c>
    </row>
    <row r="10" spans="1:6" x14ac:dyDescent="0.3">
      <c r="B10" s="26">
        <f>AVERAGE(B9:D9)</f>
        <v>25.222222222222218</v>
      </c>
      <c r="C10" s="25"/>
      <c r="D10" s="25"/>
      <c r="E10" t="s">
        <v>31</v>
      </c>
      <c r="F10" t="s">
        <v>32</v>
      </c>
    </row>
  </sheetData>
  <mergeCells count="4">
    <mergeCell ref="E1:F1"/>
    <mergeCell ref="B10:D10"/>
    <mergeCell ref="B1:D1"/>
    <mergeCell ref="A1:A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zoomScaleNormal="100" workbookViewId="0">
      <selection activeCell="M15" sqref="M15"/>
    </sheetView>
  </sheetViews>
  <sheetFormatPr defaultRowHeight="14.4" x14ac:dyDescent="0.3"/>
  <cols>
    <col min="1" max="1" width="15.5546875" style="1" customWidth="1"/>
    <col min="2" max="2" width="14.6640625" customWidth="1"/>
    <col min="3" max="8" width="13" customWidth="1"/>
    <col min="9" max="11" width="14.33203125" customWidth="1"/>
  </cols>
  <sheetData>
    <row r="1" spans="1:11" ht="36.75" customHeight="1" x14ac:dyDescent="0.3">
      <c r="A1" s="24" t="s">
        <v>0</v>
      </c>
      <c r="B1" s="23" t="s">
        <v>4</v>
      </c>
      <c r="C1" s="28" t="s">
        <v>29</v>
      </c>
      <c r="D1" s="29"/>
      <c r="E1" s="30"/>
      <c r="F1" s="28" t="s">
        <v>25</v>
      </c>
      <c r="G1" s="29"/>
      <c r="H1" s="30"/>
      <c r="I1" s="28" t="s">
        <v>13</v>
      </c>
      <c r="J1" s="29"/>
      <c r="K1" s="30"/>
    </row>
    <row r="2" spans="1:11" x14ac:dyDescent="0.3">
      <c r="A2" s="24"/>
      <c r="B2" s="23"/>
      <c r="C2" s="4" t="s">
        <v>1</v>
      </c>
      <c r="D2" s="4" t="s">
        <v>2</v>
      </c>
      <c r="E2" s="4" t="s">
        <v>3</v>
      </c>
      <c r="F2" s="4" t="s">
        <v>1</v>
      </c>
      <c r="G2" s="4" t="s">
        <v>2</v>
      </c>
      <c r="H2" s="4" t="s">
        <v>3</v>
      </c>
      <c r="I2" s="4" t="s">
        <v>1</v>
      </c>
      <c r="J2" s="4" t="s">
        <v>2</v>
      </c>
      <c r="K2" s="4" t="s">
        <v>3</v>
      </c>
    </row>
    <row r="3" spans="1:11" x14ac:dyDescent="0.3">
      <c r="A3" s="4" t="s">
        <v>5</v>
      </c>
      <c r="B3" s="4" t="s">
        <v>16</v>
      </c>
      <c r="C3" s="4">
        <v>64</v>
      </c>
      <c r="D3" s="4">
        <v>57</v>
      </c>
      <c r="E3" s="4">
        <v>61</v>
      </c>
      <c r="F3" s="4">
        <v>79</v>
      </c>
      <c r="G3" s="4">
        <v>63</v>
      </c>
      <c r="H3" s="4">
        <v>69</v>
      </c>
      <c r="I3" s="5">
        <f>(ABS(F3-C3))/C3</f>
        <v>0.234375</v>
      </c>
      <c r="J3" s="5">
        <f t="shared" ref="J3:K18" si="0">(ABS(G3-D3))/D3</f>
        <v>0.10526315789473684</v>
      </c>
      <c r="K3" s="5">
        <f>(ABS(H3-E3))/E3</f>
        <v>0.13114754098360656</v>
      </c>
    </row>
    <row r="4" spans="1:11" x14ac:dyDescent="0.3">
      <c r="A4" s="4" t="s">
        <v>5</v>
      </c>
      <c r="B4" s="4" t="s">
        <v>17</v>
      </c>
      <c r="C4" s="4">
        <v>65</v>
      </c>
      <c r="D4" s="4">
        <v>60</v>
      </c>
      <c r="E4" s="4">
        <v>63</v>
      </c>
      <c r="F4" s="4">
        <v>79</v>
      </c>
      <c r="G4" s="4">
        <v>63</v>
      </c>
      <c r="H4" s="4">
        <v>69</v>
      </c>
      <c r="I4" s="5">
        <f t="shared" ref="I4:K20" si="1">(ABS(F4-C4))/C4</f>
        <v>0.2153846153846154</v>
      </c>
      <c r="J4" s="5">
        <f t="shared" si="0"/>
        <v>0.05</v>
      </c>
      <c r="K4" s="5">
        <f t="shared" si="0"/>
        <v>9.5238095238095233E-2</v>
      </c>
    </row>
    <row r="5" spans="1:11" x14ac:dyDescent="0.3">
      <c r="A5" s="4" t="s">
        <v>5</v>
      </c>
      <c r="B5" s="4" t="s">
        <v>18</v>
      </c>
      <c r="C5" s="4">
        <v>65</v>
      </c>
      <c r="D5" s="4">
        <v>58</v>
      </c>
      <c r="E5" s="4">
        <v>63</v>
      </c>
      <c r="F5" s="4">
        <v>78</v>
      </c>
      <c r="G5" s="4">
        <v>63</v>
      </c>
      <c r="H5" s="4">
        <v>70</v>
      </c>
      <c r="I5" s="5">
        <f t="shared" si="1"/>
        <v>0.2</v>
      </c>
      <c r="J5" s="5">
        <f t="shared" si="0"/>
        <v>8.6206896551724144E-2</v>
      </c>
      <c r="K5" s="5">
        <f t="shared" si="0"/>
        <v>0.1111111111111111</v>
      </c>
    </row>
    <row r="6" spans="1:11" x14ac:dyDescent="0.3">
      <c r="A6" s="4" t="s">
        <v>6</v>
      </c>
      <c r="B6" s="4" t="s">
        <v>16</v>
      </c>
      <c r="C6" s="4">
        <v>63</v>
      </c>
      <c r="D6" s="4">
        <v>56</v>
      </c>
      <c r="E6" s="4">
        <v>62</v>
      </c>
      <c r="F6" s="4">
        <v>82</v>
      </c>
      <c r="G6" s="4">
        <v>66</v>
      </c>
      <c r="H6" s="4">
        <v>72</v>
      </c>
      <c r="I6" s="5">
        <f t="shared" si="1"/>
        <v>0.30158730158730157</v>
      </c>
      <c r="J6" s="5">
        <f t="shared" si="0"/>
        <v>0.17857142857142858</v>
      </c>
      <c r="K6" s="5">
        <f t="shared" si="0"/>
        <v>0.16129032258064516</v>
      </c>
    </row>
    <row r="7" spans="1:11" x14ac:dyDescent="0.3">
      <c r="A7" s="4" t="s">
        <v>6</v>
      </c>
      <c r="B7" s="4" t="s">
        <v>17</v>
      </c>
      <c r="C7" s="4">
        <v>65</v>
      </c>
      <c r="D7" s="4">
        <v>59</v>
      </c>
      <c r="E7" s="4">
        <v>63</v>
      </c>
      <c r="F7" s="4">
        <v>82</v>
      </c>
      <c r="G7" s="4">
        <v>65</v>
      </c>
      <c r="H7" s="4">
        <v>72</v>
      </c>
      <c r="I7" s="5">
        <f t="shared" si="1"/>
        <v>0.26153846153846155</v>
      </c>
      <c r="J7" s="5">
        <f t="shared" si="0"/>
        <v>0.10169491525423729</v>
      </c>
      <c r="K7" s="5">
        <f t="shared" si="0"/>
        <v>0.14285714285714285</v>
      </c>
    </row>
    <row r="8" spans="1:11" x14ac:dyDescent="0.3">
      <c r="A8" s="4" t="s">
        <v>6</v>
      </c>
      <c r="B8" s="4" t="s">
        <v>18</v>
      </c>
      <c r="C8" s="4">
        <v>65</v>
      </c>
      <c r="D8" s="4">
        <v>60</v>
      </c>
      <c r="E8" s="4">
        <v>63</v>
      </c>
      <c r="F8" s="4">
        <v>83</v>
      </c>
      <c r="G8" s="4">
        <v>67</v>
      </c>
      <c r="H8" s="4">
        <v>73</v>
      </c>
      <c r="I8" s="5">
        <f t="shared" si="1"/>
        <v>0.27692307692307694</v>
      </c>
      <c r="J8" s="5">
        <f t="shared" si="0"/>
        <v>0.11666666666666667</v>
      </c>
      <c r="K8" s="5">
        <f t="shared" si="0"/>
        <v>0.15873015873015872</v>
      </c>
    </row>
    <row r="9" spans="1:11" x14ac:dyDescent="0.3">
      <c r="A9" s="4" t="s">
        <v>7</v>
      </c>
      <c r="B9" s="4" t="s">
        <v>16</v>
      </c>
      <c r="C9" s="4">
        <v>64</v>
      </c>
      <c r="D9" s="4">
        <v>59</v>
      </c>
      <c r="E9" s="4">
        <v>62</v>
      </c>
      <c r="F9" s="4">
        <v>80</v>
      </c>
      <c r="G9" s="4">
        <v>66</v>
      </c>
      <c r="H9" s="4">
        <v>75</v>
      </c>
      <c r="I9" s="5">
        <f t="shared" si="1"/>
        <v>0.25</v>
      </c>
      <c r="J9" s="5">
        <f t="shared" si="0"/>
        <v>0.11864406779661017</v>
      </c>
      <c r="K9" s="5">
        <f t="shared" si="0"/>
        <v>0.20967741935483872</v>
      </c>
    </row>
    <row r="10" spans="1:11" x14ac:dyDescent="0.3">
      <c r="A10" s="4" t="s">
        <v>7</v>
      </c>
      <c r="B10" s="4" t="s">
        <v>17</v>
      </c>
      <c r="C10" s="4">
        <v>65</v>
      </c>
      <c r="D10" s="4">
        <v>61</v>
      </c>
      <c r="E10" s="4">
        <v>64</v>
      </c>
      <c r="F10" s="4">
        <v>79</v>
      </c>
      <c r="G10" s="4">
        <v>66</v>
      </c>
      <c r="H10" s="4">
        <v>74</v>
      </c>
      <c r="I10" s="5">
        <f t="shared" si="1"/>
        <v>0.2153846153846154</v>
      </c>
      <c r="J10" s="5">
        <f t="shared" si="0"/>
        <v>8.1967213114754092E-2</v>
      </c>
      <c r="K10" s="5">
        <f t="shared" si="0"/>
        <v>0.15625</v>
      </c>
    </row>
    <row r="11" spans="1:11" x14ac:dyDescent="0.3">
      <c r="A11" s="4" t="s">
        <v>7</v>
      </c>
      <c r="B11" s="4" t="s">
        <v>18</v>
      </c>
      <c r="C11" s="4">
        <v>65</v>
      </c>
      <c r="D11" s="4">
        <v>59</v>
      </c>
      <c r="E11" s="4">
        <v>63</v>
      </c>
      <c r="F11" s="4">
        <v>79</v>
      </c>
      <c r="G11" s="4">
        <v>70</v>
      </c>
      <c r="H11" s="4">
        <v>75</v>
      </c>
      <c r="I11" s="5">
        <f t="shared" si="1"/>
        <v>0.2153846153846154</v>
      </c>
      <c r="J11" s="5">
        <f t="shared" si="0"/>
        <v>0.1864406779661017</v>
      </c>
      <c r="K11" s="5">
        <f t="shared" si="0"/>
        <v>0.19047619047619047</v>
      </c>
    </row>
    <row r="12" spans="1:11" x14ac:dyDescent="0.3">
      <c r="A12" s="4" t="s">
        <v>8</v>
      </c>
      <c r="B12" s="4" t="s">
        <v>16</v>
      </c>
      <c r="C12" s="4">
        <v>63</v>
      </c>
      <c r="D12" s="4">
        <v>56</v>
      </c>
      <c r="E12" s="4">
        <v>61</v>
      </c>
      <c r="F12" s="4">
        <v>71</v>
      </c>
      <c r="G12" s="4">
        <v>64</v>
      </c>
      <c r="H12" s="4">
        <v>69</v>
      </c>
      <c r="I12" s="5">
        <f t="shared" si="1"/>
        <v>0.12698412698412698</v>
      </c>
      <c r="J12" s="5">
        <f t="shared" si="0"/>
        <v>0.14285714285714285</v>
      </c>
      <c r="K12" s="5">
        <f t="shared" si="0"/>
        <v>0.13114754098360656</v>
      </c>
    </row>
    <row r="13" spans="1:11" x14ac:dyDescent="0.3">
      <c r="A13" s="4" t="s">
        <v>8</v>
      </c>
      <c r="B13" s="4" t="s">
        <v>17</v>
      </c>
      <c r="C13" s="4">
        <v>65</v>
      </c>
      <c r="D13" s="4">
        <v>60</v>
      </c>
      <c r="E13" s="4">
        <v>64</v>
      </c>
      <c r="F13" s="4">
        <v>73</v>
      </c>
      <c r="G13" s="4">
        <v>65</v>
      </c>
      <c r="H13" s="4">
        <v>69</v>
      </c>
      <c r="I13" s="5">
        <f t="shared" si="1"/>
        <v>0.12307692307692308</v>
      </c>
      <c r="J13" s="5">
        <f t="shared" si="0"/>
        <v>8.3333333333333329E-2</v>
      </c>
      <c r="K13" s="5">
        <f t="shared" si="0"/>
        <v>7.8125E-2</v>
      </c>
    </row>
    <row r="14" spans="1:11" x14ac:dyDescent="0.3">
      <c r="A14" s="4" t="s">
        <v>8</v>
      </c>
      <c r="B14" s="4" t="s">
        <v>18</v>
      </c>
      <c r="C14" s="4">
        <v>65</v>
      </c>
      <c r="D14" s="4">
        <v>61</v>
      </c>
      <c r="E14" s="4">
        <v>63</v>
      </c>
      <c r="F14" s="4">
        <v>75</v>
      </c>
      <c r="G14" s="4">
        <v>67</v>
      </c>
      <c r="H14" s="4">
        <v>70</v>
      </c>
      <c r="I14" s="5">
        <f t="shared" si="1"/>
        <v>0.15384615384615385</v>
      </c>
      <c r="J14" s="5">
        <f t="shared" si="0"/>
        <v>9.8360655737704916E-2</v>
      </c>
      <c r="K14" s="5">
        <f t="shared" si="0"/>
        <v>0.1111111111111111</v>
      </c>
    </row>
    <row r="15" spans="1:11" x14ac:dyDescent="0.3">
      <c r="A15" s="4" t="s">
        <v>12</v>
      </c>
      <c r="B15" s="4" t="s">
        <v>16</v>
      </c>
      <c r="C15" s="4">
        <v>64</v>
      </c>
      <c r="D15" s="4">
        <v>58</v>
      </c>
      <c r="E15" s="4">
        <v>61</v>
      </c>
      <c r="F15" s="4">
        <v>76</v>
      </c>
      <c r="G15" s="4">
        <v>67</v>
      </c>
      <c r="H15" s="4">
        <v>71</v>
      </c>
      <c r="I15" s="5">
        <f t="shared" si="1"/>
        <v>0.1875</v>
      </c>
      <c r="J15" s="5">
        <f t="shared" si="0"/>
        <v>0.15517241379310345</v>
      </c>
      <c r="K15" s="5">
        <f t="shared" si="0"/>
        <v>0.16393442622950818</v>
      </c>
    </row>
    <row r="16" spans="1:11" x14ac:dyDescent="0.3">
      <c r="A16" s="4" t="s">
        <v>12</v>
      </c>
      <c r="B16" s="4" t="s">
        <v>17</v>
      </c>
      <c r="C16" s="4">
        <v>65</v>
      </c>
      <c r="D16" s="4">
        <v>60</v>
      </c>
      <c r="E16" s="4">
        <v>63</v>
      </c>
      <c r="F16" s="4">
        <v>76</v>
      </c>
      <c r="G16" s="4">
        <v>66</v>
      </c>
      <c r="H16" s="4">
        <v>71</v>
      </c>
      <c r="I16" s="5">
        <f t="shared" si="1"/>
        <v>0.16923076923076924</v>
      </c>
      <c r="J16" s="5">
        <f t="shared" si="0"/>
        <v>0.1</v>
      </c>
      <c r="K16" s="5">
        <f t="shared" si="0"/>
        <v>0.12698412698412698</v>
      </c>
    </row>
    <row r="17" spans="1:11" x14ac:dyDescent="0.3">
      <c r="A17" s="4" t="s">
        <v>12</v>
      </c>
      <c r="B17" s="4" t="s">
        <v>18</v>
      </c>
      <c r="C17" s="4">
        <v>65</v>
      </c>
      <c r="D17" s="4">
        <v>61</v>
      </c>
      <c r="E17" s="4">
        <v>63</v>
      </c>
      <c r="F17" s="4">
        <v>78</v>
      </c>
      <c r="G17" s="4">
        <v>66</v>
      </c>
      <c r="H17" s="4">
        <v>71</v>
      </c>
      <c r="I17" s="5">
        <f t="shared" si="1"/>
        <v>0.2</v>
      </c>
      <c r="J17" s="5">
        <f t="shared" si="0"/>
        <v>8.1967213114754092E-2</v>
      </c>
      <c r="K17" s="5">
        <f t="shared" si="0"/>
        <v>0.12698412698412698</v>
      </c>
    </row>
    <row r="18" spans="1:11" x14ac:dyDescent="0.3">
      <c r="A18" s="4" t="s">
        <v>35</v>
      </c>
      <c r="B18" s="4" t="s">
        <v>16</v>
      </c>
      <c r="C18" s="4">
        <v>65</v>
      </c>
      <c r="D18" s="4">
        <v>62</v>
      </c>
      <c r="E18" s="4">
        <v>64</v>
      </c>
      <c r="F18" s="4">
        <v>72</v>
      </c>
      <c r="G18" s="4">
        <v>67</v>
      </c>
      <c r="H18" s="4">
        <v>70</v>
      </c>
      <c r="I18" s="5">
        <f t="shared" si="1"/>
        <v>0.1076923076923077</v>
      </c>
      <c r="J18" s="5">
        <f t="shared" si="0"/>
        <v>8.0645161290322578E-2</v>
      </c>
      <c r="K18" s="5">
        <f t="shared" si="0"/>
        <v>9.375E-2</v>
      </c>
    </row>
    <row r="19" spans="1:11" x14ac:dyDescent="0.3">
      <c r="A19" s="4" t="s">
        <v>35</v>
      </c>
      <c r="B19" s="4" t="s">
        <v>17</v>
      </c>
      <c r="C19" s="4">
        <v>65</v>
      </c>
      <c r="D19" s="4">
        <v>60</v>
      </c>
      <c r="E19" s="4">
        <v>63</v>
      </c>
      <c r="F19" s="4">
        <v>73</v>
      </c>
      <c r="G19" s="4">
        <v>66</v>
      </c>
      <c r="H19" s="4">
        <v>71</v>
      </c>
      <c r="I19" s="5">
        <f t="shared" si="1"/>
        <v>0.12307692307692308</v>
      </c>
      <c r="J19" s="5">
        <f t="shared" si="1"/>
        <v>0.1</v>
      </c>
      <c r="K19" s="5">
        <f t="shared" si="1"/>
        <v>0.12698412698412698</v>
      </c>
    </row>
    <row r="20" spans="1:11" x14ac:dyDescent="0.3">
      <c r="A20" s="4" t="s">
        <v>35</v>
      </c>
      <c r="B20" s="4" t="s">
        <v>18</v>
      </c>
      <c r="C20" s="4">
        <v>65</v>
      </c>
      <c r="D20" s="4">
        <v>60</v>
      </c>
      <c r="E20" s="4">
        <v>63</v>
      </c>
      <c r="F20" s="4">
        <v>76</v>
      </c>
      <c r="G20" s="4">
        <v>67</v>
      </c>
      <c r="H20" s="4">
        <v>71</v>
      </c>
      <c r="I20" s="5">
        <f t="shared" si="1"/>
        <v>0.16923076923076924</v>
      </c>
      <c r="J20" s="5">
        <f t="shared" si="1"/>
        <v>0.11666666666666667</v>
      </c>
      <c r="K20" s="5">
        <f t="shared" si="1"/>
        <v>0.12698412698412698</v>
      </c>
    </row>
    <row r="21" spans="1:11" x14ac:dyDescent="0.3">
      <c r="A21" s="20" t="s">
        <v>19</v>
      </c>
      <c r="B21" s="21"/>
      <c r="C21" s="21"/>
      <c r="D21" s="21"/>
      <c r="E21" s="21"/>
      <c r="F21" s="21"/>
      <c r="G21" s="21"/>
      <c r="H21" s="22"/>
      <c r="I21" s="6">
        <f>AVERAGE(I3:I20)</f>
        <v>0.19617864774114774</v>
      </c>
      <c r="J21" s="6">
        <f t="shared" ref="J21:K21" si="2">AVERAGE(J3:J20)</f>
        <v>0.1102476450338493</v>
      </c>
      <c r="K21" s="6">
        <f t="shared" si="2"/>
        <v>0.13571014264402903</v>
      </c>
    </row>
  </sheetData>
  <mergeCells count="6">
    <mergeCell ref="I1:K1"/>
    <mergeCell ref="A21:H21"/>
    <mergeCell ref="A1:A2"/>
    <mergeCell ref="B1:B2"/>
    <mergeCell ref="C1:E1"/>
    <mergeCell ref="F1:H1"/>
  </mergeCells>
  <conditionalFormatting sqref="I3:I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K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"/>
  <sheetViews>
    <sheetView zoomScale="70" zoomScaleNormal="70" workbookViewId="0">
      <selection activeCell="L10" sqref="L10"/>
    </sheetView>
  </sheetViews>
  <sheetFormatPr defaultRowHeight="14.4" x14ac:dyDescent="0.3"/>
  <cols>
    <col min="1" max="1" width="15.5546875" style="1" customWidth="1"/>
    <col min="2" max="3" width="14.109375" style="1" customWidth="1"/>
    <col min="4" max="4" width="17.33203125" style="1" customWidth="1"/>
    <col min="5" max="6" width="25" customWidth="1"/>
    <col min="8" max="8" width="15.5546875" customWidth="1"/>
    <col min="9" max="10" width="14.109375" customWidth="1"/>
    <col min="11" max="11" width="21.109375" customWidth="1"/>
    <col min="12" max="13" width="25" customWidth="1"/>
  </cols>
  <sheetData>
    <row r="1" spans="1:13" ht="17.25" customHeight="1" x14ac:dyDescent="0.3">
      <c r="A1" s="27" t="s">
        <v>23</v>
      </c>
      <c r="B1" s="25" t="s">
        <v>29</v>
      </c>
      <c r="C1" s="25"/>
      <c r="D1" s="25"/>
      <c r="E1" s="25" t="s">
        <v>26</v>
      </c>
      <c r="F1" s="25"/>
      <c r="H1" s="27" t="s">
        <v>23</v>
      </c>
      <c r="I1" s="25" t="s">
        <v>30</v>
      </c>
      <c r="J1" s="25"/>
      <c r="K1" s="25"/>
      <c r="L1" s="25" t="s">
        <v>26</v>
      </c>
      <c r="M1" s="25"/>
    </row>
    <row r="2" spans="1:13" x14ac:dyDescent="0.3">
      <c r="A2" s="27"/>
      <c r="B2" s="2" t="s">
        <v>9</v>
      </c>
      <c r="C2" s="2" t="s">
        <v>10</v>
      </c>
      <c r="D2" s="2" t="s">
        <v>11</v>
      </c>
      <c r="E2" s="2" t="s">
        <v>27</v>
      </c>
      <c r="F2" s="2" t="s">
        <v>28</v>
      </c>
      <c r="H2" s="27"/>
      <c r="I2" s="2" t="s">
        <v>9</v>
      </c>
      <c r="J2" s="2" t="s">
        <v>10</v>
      </c>
      <c r="K2" s="2" t="s">
        <v>11</v>
      </c>
      <c r="L2" s="2" t="s">
        <v>27</v>
      </c>
      <c r="M2" s="2" t="s">
        <v>28</v>
      </c>
    </row>
    <row r="3" spans="1:13" x14ac:dyDescent="0.3">
      <c r="A3" s="3" t="s">
        <v>5</v>
      </c>
      <c r="B3" s="4">
        <v>61</v>
      </c>
      <c r="C3" s="4">
        <v>63</v>
      </c>
      <c r="D3" s="4">
        <v>63</v>
      </c>
      <c r="E3" s="3">
        <f>C3-B3</f>
        <v>2</v>
      </c>
      <c r="F3" s="3">
        <f>D3-C3</f>
        <v>0</v>
      </c>
      <c r="H3" s="3" t="s">
        <v>5</v>
      </c>
      <c r="I3" s="4">
        <v>69</v>
      </c>
      <c r="J3" s="4">
        <v>69</v>
      </c>
      <c r="K3" s="4">
        <v>70</v>
      </c>
      <c r="L3" s="3">
        <f>J3-I3</f>
        <v>0</v>
      </c>
      <c r="M3" s="3">
        <f>K3-J3</f>
        <v>1</v>
      </c>
    </row>
    <row r="4" spans="1:13" x14ac:dyDescent="0.3">
      <c r="A4" s="3" t="s">
        <v>6</v>
      </c>
      <c r="B4" s="4">
        <v>62</v>
      </c>
      <c r="C4" s="4">
        <v>63</v>
      </c>
      <c r="D4" s="4">
        <v>63</v>
      </c>
      <c r="E4" s="3">
        <f t="shared" ref="E4:E8" si="0">C4-B4</f>
        <v>1</v>
      </c>
      <c r="F4" s="3">
        <f t="shared" ref="F4:F8" si="1">D4-C4</f>
        <v>0</v>
      </c>
      <c r="H4" s="3" t="s">
        <v>6</v>
      </c>
      <c r="I4" s="4">
        <v>72</v>
      </c>
      <c r="J4" s="4">
        <v>72</v>
      </c>
      <c r="K4" s="4">
        <v>73</v>
      </c>
      <c r="L4" s="3">
        <f>J4-I4</f>
        <v>0</v>
      </c>
      <c r="M4" s="3">
        <f>K4-J4</f>
        <v>1</v>
      </c>
    </row>
    <row r="5" spans="1:13" x14ac:dyDescent="0.3">
      <c r="A5" s="3" t="s">
        <v>7</v>
      </c>
      <c r="B5" s="4">
        <v>62</v>
      </c>
      <c r="C5" s="4">
        <v>64</v>
      </c>
      <c r="D5" s="4">
        <v>63</v>
      </c>
      <c r="E5" s="3">
        <f t="shared" si="0"/>
        <v>2</v>
      </c>
      <c r="F5" s="3">
        <f t="shared" si="1"/>
        <v>-1</v>
      </c>
      <c r="H5" s="3" t="s">
        <v>7</v>
      </c>
      <c r="I5" s="4">
        <v>75</v>
      </c>
      <c r="J5" s="4">
        <v>74</v>
      </c>
      <c r="K5" s="4">
        <v>75</v>
      </c>
      <c r="L5" s="3">
        <f t="shared" ref="L5:L8" si="2">J5-I5</f>
        <v>-1</v>
      </c>
      <c r="M5" s="3">
        <f t="shared" ref="M5:M8" si="3">K5-J5</f>
        <v>1</v>
      </c>
    </row>
    <row r="6" spans="1:13" x14ac:dyDescent="0.3">
      <c r="A6" s="3" t="s">
        <v>8</v>
      </c>
      <c r="B6" s="4">
        <v>61</v>
      </c>
      <c r="C6" s="4">
        <v>64</v>
      </c>
      <c r="D6" s="4">
        <v>63</v>
      </c>
      <c r="E6" s="3">
        <f t="shared" si="0"/>
        <v>3</v>
      </c>
      <c r="F6" s="3">
        <f t="shared" si="1"/>
        <v>-1</v>
      </c>
      <c r="H6" s="3" t="s">
        <v>8</v>
      </c>
      <c r="I6" s="4">
        <v>69</v>
      </c>
      <c r="J6" s="4">
        <v>69</v>
      </c>
      <c r="K6" s="4">
        <v>70</v>
      </c>
      <c r="L6" s="3">
        <f t="shared" si="2"/>
        <v>0</v>
      </c>
      <c r="M6" s="3">
        <f t="shared" si="3"/>
        <v>1</v>
      </c>
    </row>
    <row r="7" spans="1:13" x14ac:dyDescent="0.3">
      <c r="A7" s="3" t="s">
        <v>12</v>
      </c>
      <c r="B7" s="4">
        <v>61</v>
      </c>
      <c r="C7" s="4">
        <v>63</v>
      </c>
      <c r="D7" s="4">
        <v>63</v>
      </c>
      <c r="E7" s="3">
        <f t="shared" si="0"/>
        <v>2</v>
      </c>
      <c r="F7" s="3">
        <f t="shared" si="1"/>
        <v>0</v>
      </c>
      <c r="H7" s="3" t="s">
        <v>12</v>
      </c>
      <c r="I7" s="4">
        <v>71</v>
      </c>
      <c r="J7" s="4">
        <v>71</v>
      </c>
      <c r="K7" s="4">
        <v>71</v>
      </c>
      <c r="L7" s="3">
        <f t="shared" si="2"/>
        <v>0</v>
      </c>
      <c r="M7" s="3">
        <f t="shared" si="3"/>
        <v>0</v>
      </c>
    </row>
    <row r="8" spans="1:13" x14ac:dyDescent="0.3">
      <c r="A8" s="3" t="s">
        <v>35</v>
      </c>
      <c r="B8" s="4">
        <v>64</v>
      </c>
      <c r="C8" s="4">
        <v>63</v>
      </c>
      <c r="D8" s="4">
        <v>63</v>
      </c>
      <c r="E8" s="3">
        <f t="shared" si="0"/>
        <v>-1</v>
      </c>
      <c r="F8" s="3">
        <f t="shared" si="1"/>
        <v>0</v>
      </c>
      <c r="H8" s="3" t="s">
        <v>35</v>
      </c>
      <c r="I8" s="4">
        <v>70</v>
      </c>
      <c r="J8" s="4">
        <v>71</v>
      </c>
      <c r="K8" s="4">
        <v>71</v>
      </c>
      <c r="L8" s="3">
        <f t="shared" si="2"/>
        <v>1</v>
      </c>
      <c r="M8" s="3">
        <f t="shared" si="3"/>
        <v>0</v>
      </c>
    </row>
    <row r="9" spans="1:13" x14ac:dyDescent="0.3">
      <c r="B9" s="7">
        <f>AVERAGE(B3:B8)</f>
        <v>61.833333333333336</v>
      </c>
      <c r="C9" s="7">
        <f t="shared" ref="C9:D9" si="4">AVERAGE(C3:C8)</f>
        <v>63.333333333333336</v>
      </c>
      <c r="D9" s="7">
        <f t="shared" si="4"/>
        <v>63</v>
      </c>
      <c r="I9" s="7">
        <f>AVERAGE(I3:I8)</f>
        <v>71</v>
      </c>
      <c r="J9" s="7">
        <f t="shared" ref="J9" si="5">AVERAGE(J3:J8)</f>
        <v>71</v>
      </c>
      <c r="K9" s="7">
        <f t="shared" ref="K9" si="6">AVERAGE(K3:K8)</f>
        <v>71.666666666666671</v>
      </c>
    </row>
    <row r="10" spans="1:13" x14ac:dyDescent="0.3">
      <c r="B10" s="31">
        <f>AVERAGE(B9:D9)</f>
        <v>62.722222222222229</v>
      </c>
      <c r="C10" s="31"/>
      <c r="D10" s="31"/>
      <c r="I10" s="31">
        <f>AVERAGE(I9:K9)</f>
        <v>71.222222222222229</v>
      </c>
      <c r="J10" s="31"/>
      <c r="K10" s="31"/>
    </row>
  </sheetData>
  <mergeCells count="8">
    <mergeCell ref="L1:M1"/>
    <mergeCell ref="B10:D10"/>
    <mergeCell ref="I10:K10"/>
    <mergeCell ref="A1:A2"/>
    <mergeCell ref="B1:D1"/>
    <mergeCell ref="E1:F1"/>
    <mergeCell ref="H1:H2"/>
    <mergeCell ref="I1:K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"/>
  <sheetViews>
    <sheetView zoomScaleNormal="100" workbookViewId="0">
      <selection activeCell="F3" sqref="F3"/>
    </sheetView>
  </sheetViews>
  <sheetFormatPr defaultRowHeight="14.4" x14ac:dyDescent="0.3"/>
  <cols>
    <col min="1" max="1" width="15.5546875" style="1" customWidth="1"/>
    <col min="2" max="2" width="19.44140625" customWidth="1"/>
    <col min="3" max="3" width="10.33203125" customWidth="1"/>
    <col min="4" max="4" width="10.6640625" customWidth="1"/>
    <col min="5" max="5" width="15.6640625" customWidth="1"/>
    <col min="7" max="7" width="18.109375" customWidth="1"/>
    <col min="8" max="8" width="18.6640625" customWidth="1"/>
  </cols>
  <sheetData>
    <row r="1" spans="1:5" ht="15.75" customHeight="1" x14ac:dyDescent="0.3"/>
    <row r="3" spans="1:5" ht="82.8" customHeight="1" x14ac:dyDescent="0.3">
      <c r="A3" s="24" t="s">
        <v>0</v>
      </c>
      <c r="B3" s="23" t="s">
        <v>4</v>
      </c>
      <c r="C3" s="28" t="s">
        <v>33</v>
      </c>
      <c r="D3" s="29"/>
      <c r="E3" s="30"/>
    </row>
    <row r="4" spans="1:5" x14ac:dyDescent="0.3">
      <c r="A4" s="24"/>
      <c r="B4" s="23"/>
      <c r="C4" s="4" t="s">
        <v>2</v>
      </c>
      <c r="D4" s="4" t="s">
        <v>1</v>
      </c>
      <c r="E4" s="4" t="s">
        <v>34</v>
      </c>
    </row>
    <row r="5" spans="1:5" x14ac:dyDescent="0.3">
      <c r="A5" s="4" t="s">
        <v>5</v>
      </c>
      <c r="B5" s="4" t="s">
        <v>16</v>
      </c>
      <c r="C5" s="9">
        <v>220.792</v>
      </c>
      <c r="D5" s="9">
        <v>294.16000000000003</v>
      </c>
      <c r="E5" s="14">
        <f>AVERAGE(C5:D5)</f>
        <v>257.476</v>
      </c>
    </row>
    <row r="6" spans="1:5" x14ac:dyDescent="0.3">
      <c r="A6" s="4" t="s">
        <v>5</v>
      </c>
      <c r="B6" s="4" t="s">
        <v>17</v>
      </c>
      <c r="C6" s="9">
        <v>270.85599999999999</v>
      </c>
      <c r="D6" s="9">
        <v>353.65600000000001</v>
      </c>
      <c r="E6" s="14">
        <f t="shared" ref="E6:E16" si="0">AVERAGE(C6:D6)</f>
        <v>312.25599999999997</v>
      </c>
    </row>
    <row r="7" spans="1:5" x14ac:dyDescent="0.3">
      <c r="A7" s="4" t="s">
        <v>5</v>
      </c>
      <c r="B7" s="4" t="s">
        <v>18</v>
      </c>
      <c r="C7" s="9">
        <v>179.48</v>
      </c>
      <c r="D7" s="9">
        <v>309.72800000000001</v>
      </c>
      <c r="E7" s="14">
        <f t="shared" si="0"/>
        <v>244.60399999999998</v>
      </c>
    </row>
    <row r="8" spans="1:5" x14ac:dyDescent="0.3">
      <c r="A8" s="4" t="s">
        <v>7</v>
      </c>
      <c r="B8" s="4" t="s">
        <v>16</v>
      </c>
      <c r="C8" s="9">
        <v>309.9923</v>
      </c>
      <c r="D8" s="9">
        <v>497</v>
      </c>
      <c r="E8" s="11">
        <f t="shared" si="0"/>
        <v>403.49615</v>
      </c>
    </row>
    <row r="9" spans="1:5" x14ac:dyDescent="0.3">
      <c r="A9" s="4" t="s">
        <v>7</v>
      </c>
      <c r="B9" s="4" t="s">
        <v>17</v>
      </c>
      <c r="C9" s="9">
        <v>311</v>
      </c>
      <c r="D9" s="9">
        <v>465</v>
      </c>
      <c r="E9" s="11">
        <f t="shared" si="0"/>
        <v>388</v>
      </c>
    </row>
    <row r="10" spans="1:5" x14ac:dyDescent="0.3">
      <c r="A10" s="4" t="s">
        <v>7</v>
      </c>
      <c r="B10" s="4" t="s">
        <v>18</v>
      </c>
      <c r="C10" s="9">
        <v>308</v>
      </c>
      <c r="D10" s="9">
        <v>446</v>
      </c>
      <c r="E10" s="11">
        <f t="shared" si="0"/>
        <v>377</v>
      </c>
    </row>
    <row r="11" spans="1:5" x14ac:dyDescent="0.3">
      <c r="A11" s="4" t="s">
        <v>8</v>
      </c>
      <c r="B11" s="4" t="s">
        <v>16</v>
      </c>
      <c r="C11" s="9">
        <v>236</v>
      </c>
      <c r="D11" s="9">
        <v>592</v>
      </c>
      <c r="E11" s="11">
        <f t="shared" si="0"/>
        <v>414</v>
      </c>
    </row>
    <row r="12" spans="1:5" x14ac:dyDescent="0.3">
      <c r="A12" s="4" t="s">
        <v>8</v>
      </c>
      <c r="B12" s="4" t="s">
        <v>17</v>
      </c>
      <c r="C12" s="9">
        <v>289</v>
      </c>
      <c r="D12" s="9">
        <v>634</v>
      </c>
      <c r="E12" s="11">
        <f t="shared" si="0"/>
        <v>461.5</v>
      </c>
    </row>
    <row r="13" spans="1:5" x14ac:dyDescent="0.3">
      <c r="A13" s="4" t="s">
        <v>8</v>
      </c>
      <c r="B13" s="4" t="s">
        <v>18</v>
      </c>
      <c r="C13" s="9">
        <v>206</v>
      </c>
      <c r="D13" s="9">
        <v>451</v>
      </c>
      <c r="E13" s="14">
        <f t="shared" si="0"/>
        <v>328.5</v>
      </c>
    </row>
    <row r="14" spans="1:5" x14ac:dyDescent="0.3">
      <c r="A14" s="4" t="s">
        <v>35</v>
      </c>
      <c r="B14" s="4" t="s">
        <v>16</v>
      </c>
      <c r="C14" s="9">
        <v>222</v>
      </c>
      <c r="D14" s="9">
        <v>370</v>
      </c>
      <c r="E14" s="14">
        <f t="shared" si="0"/>
        <v>296</v>
      </c>
    </row>
    <row r="15" spans="1:5" x14ac:dyDescent="0.3">
      <c r="A15" s="4" t="s">
        <v>35</v>
      </c>
      <c r="B15" s="4" t="s">
        <v>17</v>
      </c>
      <c r="C15" s="9">
        <v>265</v>
      </c>
      <c r="D15" s="9">
        <v>327</v>
      </c>
      <c r="E15" s="14">
        <f t="shared" si="0"/>
        <v>296</v>
      </c>
    </row>
    <row r="16" spans="1:5" x14ac:dyDescent="0.3">
      <c r="A16" s="4" t="s">
        <v>35</v>
      </c>
      <c r="B16" s="4" t="s">
        <v>18</v>
      </c>
      <c r="C16" s="9">
        <v>185</v>
      </c>
      <c r="D16" s="9">
        <v>310</v>
      </c>
      <c r="E16" s="14">
        <f t="shared" si="0"/>
        <v>247.5</v>
      </c>
    </row>
    <row r="17" spans="1:2" x14ac:dyDescent="0.3">
      <c r="A17" s="13"/>
      <c r="B17" s="12" t="s">
        <v>38</v>
      </c>
    </row>
    <row r="18" spans="1:2" x14ac:dyDescent="0.3">
      <c r="A18" s="15"/>
      <c r="B18" s="12" t="s">
        <v>39</v>
      </c>
    </row>
  </sheetData>
  <mergeCells count="3">
    <mergeCell ref="A3:A4"/>
    <mergeCell ref="B3:B4"/>
    <mergeCell ref="C3:E3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"/>
  <sheetViews>
    <sheetView zoomScale="85" zoomScaleNormal="85" workbookViewId="0">
      <selection activeCell="H31" sqref="H31"/>
    </sheetView>
  </sheetViews>
  <sheetFormatPr defaultRowHeight="14.4" x14ac:dyDescent="0.3"/>
  <cols>
    <col min="1" max="1" width="15.5546875" style="1" customWidth="1"/>
    <col min="2" max="3" width="14.109375" style="1" customWidth="1"/>
    <col min="4" max="4" width="17.6640625" style="1" customWidth="1"/>
    <col min="5" max="5" width="15.44140625" customWidth="1"/>
    <col min="6" max="6" width="26.109375" customWidth="1"/>
  </cols>
  <sheetData>
    <row r="1" spans="1:6" ht="17.25" customHeight="1" x14ac:dyDescent="0.3">
      <c r="A1" s="27" t="s">
        <v>23</v>
      </c>
      <c r="B1" s="25" t="s">
        <v>36</v>
      </c>
      <c r="C1" s="25"/>
      <c r="D1" s="25"/>
      <c r="E1" s="25" t="s">
        <v>37</v>
      </c>
      <c r="F1" s="25"/>
    </row>
    <row r="2" spans="1:6" x14ac:dyDescent="0.3">
      <c r="A2" s="27"/>
      <c r="B2" s="2" t="s">
        <v>9</v>
      </c>
      <c r="C2" s="2" t="s">
        <v>10</v>
      </c>
      <c r="D2" s="2" t="s">
        <v>11</v>
      </c>
      <c r="E2" s="2" t="s">
        <v>14</v>
      </c>
      <c r="F2" s="2" t="s">
        <v>15</v>
      </c>
    </row>
    <row r="3" spans="1:6" x14ac:dyDescent="0.3">
      <c r="A3" s="3" t="s">
        <v>5</v>
      </c>
      <c r="B3" s="9">
        <v>294.16000000000003</v>
      </c>
      <c r="C3" s="9">
        <v>353.65600000000001</v>
      </c>
      <c r="D3" s="9">
        <v>309.72800000000001</v>
      </c>
      <c r="E3" s="10">
        <f>C3-B3</f>
        <v>59.495999999999981</v>
      </c>
      <c r="F3" s="10">
        <f>D3-C3</f>
        <v>-43.927999999999997</v>
      </c>
    </row>
    <row r="4" spans="1:6" x14ac:dyDescent="0.3">
      <c r="A4" s="3" t="s">
        <v>7</v>
      </c>
      <c r="B4" s="9">
        <v>497</v>
      </c>
      <c r="C4" s="9">
        <v>465</v>
      </c>
      <c r="D4" s="9">
        <v>446</v>
      </c>
      <c r="E4" s="10">
        <f t="shared" ref="E4:E6" si="0">C4-B4</f>
        <v>-32</v>
      </c>
      <c r="F4" s="10">
        <f t="shared" ref="F4:F6" si="1">D4-C4</f>
        <v>-19</v>
      </c>
    </row>
    <row r="5" spans="1:6" x14ac:dyDescent="0.3">
      <c r="A5" s="3" t="s">
        <v>8</v>
      </c>
      <c r="B5" s="9">
        <v>592</v>
      </c>
      <c r="C5" s="9">
        <v>634</v>
      </c>
      <c r="D5" s="9">
        <v>451</v>
      </c>
      <c r="E5" s="10">
        <f t="shared" si="0"/>
        <v>42</v>
      </c>
      <c r="F5" s="10">
        <f t="shared" si="1"/>
        <v>-183</v>
      </c>
    </row>
    <row r="6" spans="1:6" x14ac:dyDescent="0.3">
      <c r="A6" s="3" t="s">
        <v>35</v>
      </c>
      <c r="B6" s="9">
        <v>370</v>
      </c>
      <c r="C6" s="9">
        <v>327</v>
      </c>
      <c r="D6" s="9">
        <v>310</v>
      </c>
      <c r="E6" s="10">
        <f t="shared" si="0"/>
        <v>-43</v>
      </c>
      <c r="F6" s="10">
        <f t="shared" si="1"/>
        <v>-17</v>
      </c>
    </row>
  </sheetData>
  <mergeCells count="3">
    <mergeCell ref="A1:A2"/>
    <mergeCell ref="B1:D1"/>
    <mergeCell ref="E1:F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5105E-9F1D-4582-936F-703173A3536A}">
  <dimension ref="C3:G14"/>
  <sheetViews>
    <sheetView workbookViewId="0">
      <selection activeCell="C28" sqref="C28"/>
    </sheetView>
  </sheetViews>
  <sheetFormatPr defaultRowHeight="14.4" x14ac:dyDescent="0.3"/>
  <sheetData>
    <row r="3" spans="3:7" x14ac:dyDescent="0.3">
      <c r="C3" s="32" t="s">
        <v>49</v>
      </c>
      <c r="D3" s="32"/>
      <c r="E3" s="32"/>
      <c r="F3" s="32"/>
      <c r="G3" s="32"/>
    </row>
    <row r="4" spans="3:7" x14ac:dyDescent="0.3">
      <c r="C4" s="3" t="s">
        <v>40</v>
      </c>
      <c r="D4" s="3" t="s">
        <v>41</v>
      </c>
      <c r="E4" s="3" t="s">
        <v>42</v>
      </c>
      <c r="F4" s="3" t="s">
        <v>43</v>
      </c>
      <c r="G4" s="3" t="s">
        <v>44</v>
      </c>
    </row>
    <row r="5" spans="3:7" x14ac:dyDescent="0.3">
      <c r="C5" s="3" t="s">
        <v>45</v>
      </c>
      <c r="D5" s="16">
        <v>56.615713937506499</v>
      </c>
      <c r="E5" s="16">
        <v>57.276253215778333</v>
      </c>
      <c r="F5" s="16">
        <v>57.445067183634819</v>
      </c>
      <c r="G5" s="16">
        <v>57.224025099399931</v>
      </c>
    </row>
    <row r="6" spans="3:7" x14ac:dyDescent="0.3">
      <c r="C6" s="3" t="s">
        <v>46</v>
      </c>
      <c r="D6" s="16">
        <v>59.313316873468558</v>
      </c>
      <c r="E6" s="16">
        <v>59.019261027674901</v>
      </c>
      <c r="F6" s="16">
        <v>58.519480679852393</v>
      </c>
      <c r="G6" s="16">
        <v>58.712622361816628</v>
      </c>
    </row>
    <row r="7" spans="3:7" x14ac:dyDescent="0.3">
      <c r="C7" s="3" t="s">
        <v>47</v>
      </c>
      <c r="D7" s="16">
        <v>57.738863526170697</v>
      </c>
      <c r="E7" s="16">
        <v>58.09655348132533</v>
      </c>
      <c r="F7" s="16">
        <v>58.449308259824228</v>
      </c>
      <c r="G7" s="16">
        <v>58.112939668307334</v>
      </c>
    </row>
    <row r="8" spans="3:7" x14ac:dyDescent="0.3">
      <c r="C8" s="3" t="s">
        <v>48</v>
      </c>
      <c r="D8" s="16">
        <v>58.649997920379832</v>
      </c>
      <c r="E8" s="16">
        <v>58.334551495032628</v>
      </c>
      <c r="F8" s="16">
        <v>58.943181059281152</v>
      </c>
      <c r="G8" s="16">
        <v>58.194123470676544</v>
      </c>
    </row>
    <row r="9" spans="3:7" x14ac:dyDescent="0.3">
      <c r="C9" s="33" t="s">
        <v>50</v>
      </c>
      <c r="D9" s="33"/>
      <c r="E9" s="33"/>
      <c r="F9" s="33"/>
      <c r="G9" s="33"/>
    </row>
    <row r="10" spans="3:7" x14ac:dyDescent="0.3">
      <c r="C10" s="3" t="s">
        <v>40</v>
      </c>
      <c r="D10" s="3" t="s">
        <v>41</v>
      </c>
      <c r="E10" s="3" t="s">
        <v>42</v>
      </c>
      <c r="F10" s="3" t="s">
        <v>43</v>
      </c>
      <c r="G10" s="3" t="s">
        <v>44</v>
      </c>
    </row>
    <row r="11" spans="3:7" x14ac:dyDescent="0.3">
      <c r="C11" s="3" t="s">
        <v>45</v>
      </c>
      <c r="D11" s="16">
        <v>54.622595070204483</v>
      </c>
      <c r="E11" s="16">
        <v>56.367782232023742</v>
      </c>
      <c r="F11" s="16">
        <v>56.197232817057724</v>
      </c>
      <c r="G11" s="16">
        <v>56.976661275968503</v>
      </c>
    </row>
    <row r="12" spans="3:7" x14ac:dyDescent="0.3">
      <c r="C12" s="3" t="s">
        <v>46</v>
      </c>
      <c r="D12" s="16">
        <v>57.740285819067523</v>
      </c>
      <c r="E12" s="16">
        <v>57.547382395628219</v>
      </c>
      <c r="F12" s="16">
        <v>57.376020328704904</v>
      </c>
      <c r="G12" s="16">
        <v>58.608018087774774</v>
      </c>
    </row>
    <row r="13" spans="3:7" x14ac:dyDescent="0.3">
      <c r="C13" s="3" t="s">
        <v>47</v>
      </c>
      <c r="D13" s="16">
        <v>56.929320640541299</v>
      </c>
      <c r="E13" s="16">
        <v>57.110735817657037</v>
      </c>
      <c r="F13" s="16">
        <v>57.781117596432196</v>
      </c>
      <c r="G13" s="16">
        <v>58.238500590834342</v>
      </c>
    </row>
    <row r="14" spans="3:7" x14ac:dyDescent="0.3">
      <c r="C14" s="3" t="s">
        <v>48</v>
      </c>
      <c r="D14" s="16">
        <v>57.08838056696667</v>
      </c>
      <c r="E14" s="16">
        <v>58.141005916443824</v>
      </c>
      <c r="F14" s="16">
        <v>58.934272910365621</v>
      </c>
      <c r="G14" s="16">
        <v>57.762235217738052</v>
      </c>
    </row>
  </sheetData>
  <mergeCells count="2">
    <mergeCell ref="C3:G3"/>
    <mergeCell ref="C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9CD62-6A83-4640-80BC-B441F3D4AF58}">
  <dimension ref="B4:F17"/>
  <sheetViews>
    <sheetView topLeftCell="A2" workbookViewId="0">
      <selection activeCell="J12" sqref="J12"/>
    </sheetView>
  </sheetViews>
  <sheetFormatPr defaultRowHeight="14.4" x14ac:dyDescent="0.3"/>
  <sheetData>
    <row r="4" spans="2:6" x14ac:dyDescent="0.3">
      <c r="B4" s="48" t="s">
        <v>51</v>
      </c>
      <c r="C4" s="48"/>
      <c r="D4" s="48"/>
      <c r="E4" s="48"/>
      <c r="F4" s="48"/>
    </row>
    <row r="5" spans="2:6" x14ac:dyDescent="0.3">
      <c r="B5" s="36">
        <v>45597</v>
      </c>
      <c r="C5" s="16">
        <v>58.595802667234331</v>
      </c>
      <c r="D5" s="16">
        <v>58.91191278058475</v>
      </c>
      <c r="E5" s="16">
        <v>58.949024913600852</v>
      </c>
      <c r="F5" s="16">
        <v>59.312224218054823</v>
      </c>
    </row>
    <row r="6" spans="2:6" x14ac:dyDescent="0.3">
      <c r="B6" s="36">
        <v>45600</v>
      </c>
      <c r="C6" s="16">
        <v>57.735181174344071</v>
      </c>
      <c r="D6" s="16">
        <v>58.08168046020262</v>
      </c>
      <c r="E6" s="16">
        <v>58.476809974225887</v>
      </c>
      <c r="F6" s="16">
        <v>57.55129595626002</v>
      </c>
    </row>
    <row r="7" spans="2:6" x14ac:dyDescent="0.3">
      <c r="B7" s="36">
        <v>45601</v>
      </c>
      <c r="C7" s="16">
        <v>59.133844658566268</v>
      </c>
      <c r="D7" s="16">
        <v>58.339571801825372</v>
      </c>
      <c r="E7" s="16">
        <v>58.73949071185146</v>
      </c>
      <c r="F7" s="16">
        <v>57.919821418086535</v>
      </c>
    </row>
    <row r="8" spans="2:6" x14ac:dyDescent="0.3">
      <c r="B8" s="36">
        <v>45602</v>
      </c>
      <c r="C8" s="16">
        <v>58.421008250333422</v>
      </c>
      <c r="D8" s="16">
        <v>58.384989481218255</v>
      </c>
      <c r="E8" s="16">
        <v>59.191477293672619</v>
      </c>
      <c r="F8" s="16">
        <v>59.06739922006436</v>
      </c>
    </row>
    <row r="9" spans="2:6" x14ac:dyDescent="0.3">
      <c r="B9" s="36">
        <v>45603</v>
      </c>
      <c r="C9" s="16">
        <v>58.203662367639026</v>
      </c>
      <c r="D9" s="16">
        <v>57.907990685096323</v>
      </c>
      <c r="E9" s="16">
        <v>58.709318903304933</v>
      </c>
      <c r="F9" s="16">
        <v>58.471232962268083</v>
      </c>
    </row>
    <row r="10" spans="2:6" x14ac:dyDescent="0.3">
      <c r="B10" s="36">
        <v>45604</v>
      </c>
      <c r="C10" s="16">
        <v>58.850866681260442</v>
      </c>
      <c r="D10" s="16">
        <v>58.32978104189209</v>
      </c>
      <c r="E10" s="16">
        <v>58.654777422958951</v>
      </c>
      <c r="F10" s="16">
        <v>58.193354119361388</v>
      </c>
    </row>
    <row r="11" spans="2:6" x14ac:dyDescent="0.3">
      <c r="B11" s="49" t="s">
        <v>52</v>
      </c>
      <c r="C11" s="49"/>
      <c r="D11" s="49"/>
      <c r="E11" s="49"/>
      <c r="F11" s="49"/>
    </row>
    <row r="12" spans="2:6" x14ac:dyDescent="0.3">
      <c r="B12" s="36">
        <v>45597</v>
      </c>
      <c r="C12" s="16">
        <v>58.140522036549015</v>
      </c>
      <c r="D12" s="16">
        <v>59.509408831611367</v>
      </c>
      <c r="E12" s="16">
        <v>58.591307712919473</v>
      </c>
      <c r="F12" s="16">
        <v>58.424625318757364</v>
      </c>
    </row>
    <row r="13" spans="2:6" x14ac:dyDescent="0.3">
      <c r="B13" s="36">
        <v>45600</v>
      </c>
      <c r="C13" s="16">
        <v>58.76024054839985</v>
      </c>
      <c r="D13" s="16">
        <v>58.506589687892649</v>
      </c>
      <c r="E13" s="16">
        <v>58.859729009988719</v>
      </c>
      <c r="F13" s="16">
        <v>57.871972744559201</v>
      </c>
    </row>
    <row r="14" spans="2:6" x14ac:dyDescent="0.3">
      <c r="B14" s="36">
        <v>45601</v>
      </c>
      <c r="C14" s="16">
        <v>57.934809745341909</v>
      </c>
      <c r="D14" s="16">
        <v>58.01443334510725</v>
      </c>
      <c r="E14" s="16">
        <v>58.435949598318416</v>
      </c>
      <c r="F14" s="16">
        <v>57.893026413484478</v>
      </c>
    </row>
    <row r="15" spans="2:6" x14ac:dyDescent="0.3">
      <c r="B15" s="36">
        <v>45602</v>
      </c>
      <c r="C15" s="16">
        <v>58.116007761501393</v>
      </c>
      <c r="D15" s="16">
        <v>58.868106067549348</v>
      </c>
      <c r="E15" s="16">
        <v>59.089422981649953</v>
      </c>
      <c r="F15" s="16">
        <v>58.572343826944078</v>
      </c>
    </row>
    <row r="16" spans="2:6" x14ac:dyDescent="0.3">
      <c r="B16" s="36">
        <v>45603</v>
      </c>
      <c r="C16" s="16">
        <v>58.586731831232505</v>
      </c>
      <c r="D16" s="16">
        <v>59.125964461836482</v>
      </c>
      <c r="E16" s="16">
        <v>58.30297836988818</v>
      </c>
      <c r="F16" s="16">
        <v>58.169930038838238</v>
      </c>
    </row>
    <row r="17" spans="2:6" x14ac:dyDescent="0.3">
      <c r="B17" s="36">
        <v>45604</v>
      </c>
      <c r="C17" s="16">
        <v>57.527363277352741</v>
      </c>
      <c r="D17" s="16">
        <v>59.646572778874727</v>
      </c>
      <c r="E17" s="16">
        <v>58.511711776994431</v>
      </c>
      <c r="F17" s="16">
        <v>58.882890909846168</v>
      </c>
    </row>
  </sheetData>
  <mergeCells count="2">
    <mergeCell ref="B4:F4"/>
    <mergeCell ref="B11:F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FA341-09B6-46E5-89F8-405E2B1D7327}">
  <dimension ref="B3:M17"/>
  <sheetViews>
    <sheetView tabSelected="1" topLeftCell="A4" workbookViewId="0">
      <selection activeCell="M22" sqref="M22"/>
    </sheetView>
  </sheetViews>
  <sheetFormatPr defaultRowHeight="14.4" x14ac:dyDescent="0.3"/>
  <sheetData>
    <row r="3" spans="2:13" x14ac:dyDescent="0.3">
      <c r="B3" s="25" t="s">
        <v>50</v>
      </c>
      <c r="C3" s="25"/>
      <c r="D3" s="25"/>
      <c r="E3" s="25"/>
      <c r="F3" s="25"/>
      <c r="I3" s="25" t="s">
        <v>49</v>
      </c>
      <c r="J3" s="25"/>
      <c r="K3" s="25"/>
      <c r="L3" s="25"/>
      <c r="M3" s="25"/>
    </row>
    <row r="4" spans="2:13" x14ac:dyDescent="0.3">
      <c r="B4" s="3" t="s">
        <v>40</v>
      </c>
      <c r="C4" s="3" t="s">
        <v>41</v>
      </c>
      <c r="D4" s="3" t="s">
        <v>42</v>
      </c>
      <c r="E4" s="3" t="s">
        <v>43</v>
      </c>
      <c r="F4" s="3" t="s">
        <v>44</v>
      </c>
      <c r="I4" s="3" t="s">
        <v>40</v>
      </c>
      <c r="J4" s="3" t="s">
        <v>41</v>
      </c>
      <c r="K4" s="3" t="s">
        <v>42</v>
      </c>
      <c r="L4" s="3" t="s">
        <v>43</v>
      </c>
      <c r="M4" s="3" t="s">
        <v>44</v>
      </c>
    </row>
    <row r="5" spans="2:13" x14ac:dyDescent="0.3">
      <c r="B5" s="3" t="s">
        <v>45</v>
      </c>
      <c r="C5" s="16">
        <v>54.622595070204483</v>
      </c>
      <c r="D5" s="16">
        <v>56.367782232023742</v>
      </c>
      <c r="E5" s="16">
        <v>56.197232817057724</v>
      </c>
      <c r="F5" s="16">
        <v>56.976661275968503</v>
      </c>
      <c r="I5" s="3" t="s">
        <v>45</v>
      </c>
      <c r="J5" s="16">
        <v>56.615713937506499</v>
      </c>
      <c r="K5" s="16">
        <v>57.276253215778333</v>
      </c>
      <c r="L5" s="16">
        <v>57.445067183634819</v>
      </c>
      <c r="M5" s="16">
        <v>57.224025099399931</v>
      </c>
    </row>
    <row r="6" spans="2:13" x14ac:dyDescent="0.3">
      <c r="B6" s="3" t="s">
        <v>46</v>
      </c>
      <c r="C6" s="16">
        <v>57.740285819067523</v>
      </c>
      <c r="D6" s="16">
        <v>57.547382395628219</v>
      </c>
      <c r="E6" s="16">
        <v>57.376020328704904</v>
      </c>
      <c r="F6" s="16">
        <v>58.608018087774774</v>
      </c>
      <c r="I6" s="3" t="s">
        <v>46</v>
      </c>
      <c r="J6" s="16">
        <v>59.313316873468558</v>
      </c>
      <c r="K6" s="16">
        <v>59.019261027674901</v>
      </c>
      <c r="L6" s="16">
        <v>58.519480679852393</v>
      </c>
      <c r="M6" s="16">
        <v>58.712622361816628</v>
      </c>
    </row>
    <row r="7" spans="2:13" x14ac:dyDescent="0.3">
      <c r="B7" s="3" t="s">
        <v>47</v>
      </c>
      <c r="C7" s="16">
        <v>56.929320640541299</v>
      </c>
      <c r="D7" s="16">
        <v>57.110735817657037</v>
      </c>
      <c r="E7" s="16">
        <v>57.781117596432196</v>
      </c>
      <c r="F7" s="16">
        <v>58.238500590834342</v>
      </c>
      <c r="I7" s="3" t="s">
        <v>47</v>
      </c>
      <c r="J7" s="16">
        <v>57.738863526170697</v>
      </c>
      <c r="K7" s="16">
        <v>58.09655348132533</v>
      </c>
      <c r="L7" s="16">
        <v>58.449308259824228</v>
      </c>
      <c r="M7" s="16">
        <v>58.112939668307334</v>
      </c>
    </row>
    <row r="8" spans="2:13" x14ac:dyDescent="0.3">
      <c r="B8" s="3" t="s">
        <v>48</v>
      </c>
      <c r="C8" s="16">
        <v>57.08838056696667</v>
      </c>
      <c r="D8" s="16">
        <v>58.141005916443824</v>
      </c>
      <c r="E8" s="16">
        <v>58.934272910365621</v>
      </c>
      <c r="F8" s="16">
        <v>57.762235217738052</v>
      </c>
      <c r="I8" s="3" t="s">
        <v>48</v>
      </c>
      <c r="J8" s="16">
        <v>58.649997920379832</v>
      </c>
      <c r="K8" s="16">
        <v>58.334551495032628</v>
      </c>
      <c r="L8" s="16">
        <v>58.943181059281152</v>
      </c>
      <c r="M8" s="16">
        <v>58.194123470676544</v>
      </c>
    </row>
    <row r="9" spans="2:13" x14ac:dyDescent="0.3">
      <c r="B9" s="36">
        <v>45597</v>
      </c>
      <c r="C9" s="16">
        <v>58.140522036549015</v>
      </c>
      <c r="D9" s="16">
        <v>59.509408831611367</v>
      </c>
      <c r="E9" s="16">
        <v>58.591307712919473</v>
      </c>
      <c r="F9" s="16">
        <v>58.424625318757364</v>
      </c>
      <c r="I9" s="36">
        <v>45597</v>
      </c>
      <c r="J9" s="16">
        <v>58.595802667234331</v>
      </c>
      <c r="K9" s="16">
        <v>58.91191278058475</v>
      </c>
      <c r="L9" s="16">
        <v>58.949024913600852</v>
      </c>
      <c r="M9" s="16">
        <v>59.312224218054823</v>
      </c>
    </row>
    <row r="10" spans="2:13" x14ac:dyDescent="0.3">
      <c r="B10" s="36">
        <v>45600</v>
      </c>
      <c r="C10" s="16">
        <v>58.76024054839985</v>
      </c>
      <c r="D10" s="16">
        <v>58.506589687892649</v>
      </c>
      <c r="E10" s="16">
        <v>58.859729009988719</v>
      </c>
      <c r="F10" s="16">
        <v>57.871972744559201</v>
      </c>
      <c r="I10" s="36">
        <v>45600</v>
      </c>
      <c r="J10" s="16">
        <v>57.735181174344071</v>
      </c>
      <c r="K10" s="16">
        <v>58.08168046020262</v>
      </c>
      <c r="L10" s="16">
        <v>58.476809974225887</v>
      </c>
      <c r="M10" s="16">
        <v>57.55129595626002</v>
      </c>
    </row>
    <row r="11" spans="2:13" x14ac:dyDescent="0.3">
      <c r="B11" s="36">
        <v>45601</v>
      </c>
      <c r="C11" s="16">
        <v>57.934809745341909</v>
      </c>
      <c r="D11" s="16">
        <v>58.01443334510725</v>
      </c>
      <c r="E11" s="16">
        <v>58.435949598318416</v>
      </c>
      <c r="F11" s="16">
        <v>57.893026413484478</v>
      </c>
      <c r="I11" s="36">
        <v>45601</v>
      </c>
      <c r="J11" s="16">
        <v>59.133844658566268</v>
      </c>
      <c r="K11" s="16">
        <v>58.339571801825372</v>
      </c>
      <c r="L11" s="16">
        <v>58.73949071185146</v>
      </c>
      <c r="M11" s="16">
        <v>57.919821418086535</v>
      </c>
    </row>
    <row r="12" spans="2:13" x14ac:dyDescent="0.3">
      <c r="B12" s="36">
        <v>45602</v>
      </c>
      <c r="C12" s="16">
        <v>58.116007761501393</v>
      </c>
      <c r="D12" s="16">
        <v>58.868106067549348</v>
      </c>
      <c r="E12" s="16">
        <v>59.089422981649953</v>
      </c>
      <c r="F12" s="16">
        <v>58.572343826944078</v>
      </c>
      <c r="I12" s="36">
        <v>45602</v>
      </c>
      <c r="J12" s="16">
        <v>58.421008250333422</v>
      </c>
      <c r="K12" s="16">
        <v>58.384989481218255</v>
      </c>
      <c r="L12" s="16">
        <v>59.191477293672619</v>
      </c>
      <c r="M12" s="16">
        <v>59.06739922006436</v>
      </c>
    </row>
    <row r="13" spans="2:13" x14ac:dyDescent="0.3">
      <c r="B13" s="36">
        <v>45603</v>
      </c>
      <c r="C13" s="16">
        <v>58.586731831232505</v>
      </c>
      <c r="D13" s="16">
        <v>59.125964461836482</v>
      </c>
      <c r="E13" s="16">
        <v>58.30297836988818</v>
      </c>
      <c r="F13" s="16">
        <v>58.169930038838238</v>
      </c>
      <c r="I13" s="36">
        <v>45603</v>
      </c>
      <c r="J13" s="16">
        <v>58.203662367639026</v>
      </c>
      <c r="K13" s="16">
        <v>57.907990685096323</v>
      </c>
      <c r="L13" s="16">
        <v>58.709318903304933</v>
      </c>
      <c r="M13" s="16">
        <v>58.471232962268083</v>
      </c>
    </row>
    <row r="14" spans="2:13" x14ac:dyDescent="0.3">
      <c r="B14" s="36">
        <v>45604</v>
      </c>
      <c r="C14" s="16">
        <v>57.527363277352741</v>
      </c>
      <c r="D14" s="16">
        <v>59.646572778874727</v>
      </c>
      <c r="E14" s="16">
        <v>58.511711776994431</v>
      </c>
      <c r="F14" s="16">
        <v>58.882890909846168</v>
      </c>
      <c r="I14" s="36">
        <v>45604</v>
      </c>
      <c r="J14" s="16">
        <v>58.850866681260442</v>
      </c>
      <c r="K14" s="16">
        <v>58.32978104189209</v>
      </c>
      <c r="L14" s="16">
        <v>58.654777422958951</v>
      </c>
      <c r="M14" s="16">
        <v>58.193354119361388</v>
      </c>
    </row>
    <row r="15" spans="2:13" x14ac:dyDescent="0.3">
      <c r="B15" s="37" t="s">
        <v>53</v>
      </c>
      <c r="C15" s="38">
        <f>MIN(C5:F14)</f>
        <v>54.622595070204483</v>
      </c>
      <c r="D15" s="39"/>
      <c r="E15" s="40"/>
      <c r="F15" s="41"/>
      <c r="I15" s="46" t="s">
        <v>53</v>
      </c>
      <c r="J15" s="47">
        <f>MIN(J5:M14)</f>
        <v>56.615713937506499</v>
      </c>
      <c r="K15" s="39"/>
      <c r="L15" s="40"/>
      <c r="M15" s="41"/>
    </row>
    <row r="16" spans="2:13" x14ac:dyDescent="0.3">
      <c r="B16" s="37" t="s">
        <v>54</v>
      </c>
      <c r="C16" s="38">
        <f>MAX(C5:F14)</f>
        <v>59.646572778874727</v>
      </c>
      <c r="D16" s="42"/>
      <c r="E16" s="34"/>
      <c r="F16" s="43"/>
      <c r="I16" s="46" t="s">
        <v>54</v>
      </c>
      <c r="J16" s="47">
        <f>MAX(J5:M14)</f>
        <v>59.313316873468558</v>
      </c>
      <c r="K16" s="42"/>
      <c r="L16" s="34"/>
      <c r="M16" s="43"/>
    </row>
    <row r="17" spans="2:13" x14ac:dyDescent="0.3">
      <c r="B17" s="37" t="s">
        <v>55</v>
      </c>
      <c r="C17" s="38">
        <f>AVERAGE(C5:F14)</f>
        <v>58.044104658971172</v>
      </c>
      <c r="D17" s="44"/>
      <c r="E17" s="35"/>
      <c r="F17" s="45"/>
      <c r="I17" s="46" t="s">
        <v>55</v>
      </c>
      <c r="J17" s="47">
        <f>AVERAGE(J5:M14)</f>
        <v>58.369444460600903</v>
      </c>
      <c r="K17" s="44"/>
      <c r="L17" s="35"/>
      <c r="M17" s="45"/>
    </row>
  </sheetData>
  <mergeCells count="4">
    <mergeCell ref="B3:F3"/>
    <mergeCell ref="D15:F17"/>
    <mergeCell ref="I3:M3"/>
    <mergeCell ref="K15:M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SUHU</vt:lpstr>
      <vt:lpstr>SUHU (2)</vt:lpstr>
      <vt:lpstr>KELEMBAPAN</vt:lpstr>
      <vt:lpstr>KELEMBAPAN (2)</vt:lpstr>
      <vt:lpstr>PENCAHAYAAN</vt:lpstr>
      <vt:lpstr>PENCAHAYAAN (2)</vt:lpstr>
      <vt:lpstr>IEQ KEBISINGAN (OKTOBER)</vt:lpstr>
      <vt:lpstr>IEQ KEBISINGAN (NOVEMBER)</vt:lpstr>
      <vt:lpstr>KEBISINGAN (OKTO&amp;NOV)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2025-01-14T04:25:00Z</dcterms:created>
  <dcterms:modified xsi:type="dcterms:W3CDTF">2025-01-15T12:16:04Z</dcterms:modified>
</cp:coreProperties>
</file>